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35" windowWidth="18195" windowHeight="6840" tabRatio="545"/>
  </bookViews>
  <sheets>
    <sheet name="Tapa" sheetId="16" r:id="rId1"/>
    <sheet name="Resu" sheetId="1" r:id="rId2"/>
    <sheet name="Neto" sheetId="3" r:id="rId3"/>
    <sheet name="M Acu" sheetId="18" r:id="rId4"/>
    <sheet name="M Graf" sheetId="22" r:id="rId5"/>
    <sheet name="M Mes" sheetId="19" r:id="rId6"/>
    <sheet name="L Acu" sheetId="20" r:id="rId7"/>
    <sheet name="L Mes" sheetId="23" r:id="rId8"/>
    <sheet name="M Pre-Pos" sheetId="26" r:id="rId9"/>
    <sheet name="M Net Pre Pos" sheetId="25" r:id="rId10"/>
  </sheets>
  <definedNames>
    <definedName name="_xlnm.Print_Area" localSheetId="6">'L Acu'!$B$1:$Y$31</definedName>
    <definedName name="_xlnm.Print_Area" localSheetId="7">'L Mes'!$B$1:$Y$31</definedName>
    <definedName name="_xlnm.Print_Area" localSheetId="3">'M Acu'!$B$1:$P$22</definedName>
    <definedName name="_xlnm.Print_Area" localSheetId="4">'M Graf'!$A$1:$A$4</definedName>
    <definedName name="_xlnm.Print_Area" localSheetId="5">'M Mes'!$B$1:$P$22</definedName>
    <definedName name="_xlnm.Print_Area" localSheetId="9">'M Net Pre Pos'!$B$1:$U$52</definedName>
    <definedName name="_xlnm.Print_Area" localSheetId="8">'M Pre-Pos'!$A$1:$AQ$52</definedName>
    <definedName name="_xlnm.Print_Area" localSheetId="2">Neto!$B$1:$F$41</definedName>
    <definedName name="_xlnm.Print_Area" localSheetId="1">Resu!$B$1:$W$55</definedName>
    <definedName name="_xlnm.Print_Area" localSheetId="0">Tapa!$B$1:$D$11</definedName>
  </definedNames>
  <calcPr calcId="145621"/>
</workbook>
</file>

<file path=xl/calcChain.xml><?xml version="1.0" encoding="utf-8"?>
<calcChain xmlns="http://schemas.openxmlformats.org/spreadsheetml/2006/main">
  <c r="AB3" i="26" l="1"/>
  <c r="O3" i="26"/>
  <c r="B3" i="26"/>
  <c r="AB44" i="26" l="1"/>
  <c r="AO44" i="26"/>
  <c r="AP44" i="26"/>
  <c r="AQ44" i="26"/>
  <c r="O44" i="26"/>
  <c r="AB45" i="26" l="1"/>
  <c r="O45" i="26"/>
  <c r="AQ43" i="26" l="1"/>
  <c r="AP43" i="26"/>
  <c r="AO43" i="26"/>
  <c r="AB43" i="26"/>
  <c r="O43" i="26"/>
  <c r="AQ42" i="26"/>
  <c r="AP42" i="26"/>
  <c r="AO42" i="26"/>
  <c r="AB42" i="26"/>
  <c r="O42" i="26"/>
  <c r="AQ41" i="26"/>
  <c r="AP41" i="26"/>
  <c r="AO41" i="26"/>
  <c r="AB41" i="26"/>
  <c r="O41" i="26"/>
  <c r="AQ40" i="26"/>
  <c r="AP40" i="26"/>
  <c r="AO40" i="26"/>
  <c r="AB40" i="26"/>
  <c r="O40" i="26"/>
  <c r="AQ39" i="26"/>
  <c r="AP39" i="26"/>
  <c r="AO39" i="26"/>
  <c r="AB39" i="26"/>
  <c r="O39" i="26"/>
  <c r="AQ38" i="26"/>
  <c r="AP38" i="26"/>
  <c r="AO38" i="26"/>
  <c r="AB38" i="26"/>
  <c r="O38" i="26"/>
  <c r="AQ37" i="26"/>
  <c r="AP37" i="26"/>
  <c r="AO37" i="26"/>
  <c r="AB37" i="26"/>
  <c r="O37" i="26"/>
  <c r="AQ36" i="26"/>
  <c r="AP36" i="26"/>
  <c r="AO36" i="26"/>
  <c r="AB36" i="26"/>
  <c r="O36" i="26"/>
  <c r="AQ35" i="26"/>
  <c r="AP35" i="26"/>
  <c r="AO35" i="26"/>
  <c r="AB35" i="26"/>
  <c r="O35" i="26"/>
  <c r="AQ34" i="26"/>
  <c r="AP34" i="26"/>
  <c r="AO34" i="26"/>
  <c r="AB34" i="26"/>
  <c r="O34" i="26"/>
  <c r="AQ33" i="26"/>
  <c r="AP33" i="26"/>
  <c r="AO33" i="26"/>
  <c r="AB33" i="26"/>
  <c r="O33" i="26"/>
  <c r="AQ32" i="26"/>
  <c r="AP32" i="26"/>
  <c r="AO32" i="26"/>
  <c r="AB32" i="26"/>
  <c r="O32" i="26"/>
  <c r="AQ31" i="26"/>
  <c r="AP31" i="26"/>
  <c r="AO31" i="26"/>
  <c r="AB31" i="26"/>
  <c r="O31" i="26"/>
  <c r="AQ30" i="26"/>
  <c r="AP30" i="26"/>
  <c r="AO30" i="26"/>
  <c r="AB30" i="26"/>
  <c r="O30" i="26"/>
  <c r="AQ29" i="26"/>
  <c r="AP29" i="26"/>
  <c r="AO29" i="26"/>
  <c r="AB29" i="26"/>
  <c r="O29" i="26"/>
  <c r="AQ28" i="26"/>
  <c r="AP28" i="26"/>
  <c r="AO28" i="26"/>
  <c r="AB28" i="26"/>
  <c r="O28" i="26"/>
  <c r="AQ27" i="26"/>
  <c r="AP27" i="26"/>
  <c r="AO27" i="26"/>
  <c r="AB27" i="26"/>
  <c r="O27" i="26"/>
  <c r="AQ26" i="26"/>
  <c r="AP26" i="26"/>
  <c r="AO26" i="26"/>
  <c r="AB26" i="26"/>
  <c r="O26" i="26"/>
  <c r="AQ25" i="26"/>
  <c r="AP25" i="26"/>
  <c r="AO25" i="26"/>
  <c r="AB25" i="26"/>
  <c r="O25" i="26"/>
  <c r="AQ24" i="26"/>
  <c r="AP24" i="26"/>
  <c r="AO24" i="26"/>
  <c r="AB24" i="26"/>
  <c r="O24" i="26"/>
  <c r="AQ23" i="26"/>
  <c r="AP23" i="26"/>
  <c r="AO23" i="26"/>
  <c r="AB23" i="26"/>
  <c r="O23" i="26"/>
  <c r="AQ22" i="26"/>
  <c r="AP22" i="26"/>
  <c r="AO22" i="26"/>
  <c r="AB22" i="26"/>
  <c r="O22" i="26"/>
  <c r="AQ21" i="26"/>
  <c r="AP21" i="26"/>
  <c r="AO21" i="26"/>
  <c r="AB21" i="26"/>
  <c r="O21" i="26"/>
  <c r="AQ20" i="26"/>
  <c r="AP20" i="26"/>
  <c r="AO20" i="26"/>
  <c r="AB20" i="26"/>
  <c r="O20" i="26"/>
  <c r="AQ19" i="26"/>
  <c r="AP19" i="26"/>
  <c r="AO19" i="26"/>
  <c r="AB19" i="26"/>
  <c r="O19" i="26"/>
  <c r="AQ18" i="26"/>
  <c r="AP18" i="26"/>
  <c r="AO18" i="26"/>
  <c r="AB18" i="26"/>
  <c r="O18" i="26"/>
  <c r="AQ17" i="26"/>
  <c r="AP17" i="26"/>
  <c r="AO17" i="26"/>
  <c r="AB17" i="26"/>
  <c r="O17" i="26"/>
  <c r="AQ16" i="26"/>
  <c r="AP16" i="26"/>
  <c r="AO16" i="26"/>
  <c r="AB16" i="26"/>
  <c r="O16" i="26"/>
  <c r="AQ15" i="26"/>
  <c r="AP15" i="26"/>
  <c r="AO15" i="26"/>
  <c r="AB15" i="26"/>
  <c r="O15" i="26"/>
  <c r="AQ14" i="26"/>
  <c r="AP14" i="26"/>
  <c r="AO14" i="26"/>
  <c r="AB14" i="26"/>
  <c r="O14" i="26"/>
  <c r="AQ13" i="26"/>
  <c r="AP13" i="26"/>
  <c r="AO13" i="26"/>
  <c r="AB13" i="26"/>
  <c r="O13" i="26"/>
  <c r="AQ12" i="26"/>
  <c r="AP12" i="26"/>
  <c r="AO12" i="26"/>
  <c r="AB12" i="26"/>
  <c r="O12" i="26"/>
  <c r="AQ11" i="26"/>
  <c r="AP11" i="26"/>
  <c r="AO11" i="26"/>
  <c r="AB11" i="26"/>
  <c r="O11" i="26"/>
  <c r="AQ10" i="26"/>
  <c r="AP10" i="26"/>
  <c r="AO10" i="26"/>
  <c r="AB10" i="26"/>
  <c r="O10" i="26"/>
  <c r="AQ9" i="26"/>
  <c r="AP9" i="26"/>
  <c r="AO9" i="26"/>
  <c r="AB9" i="26"/>
  <c r="O9" i="26"/>
  <c r="AQ8" i="26"/>
  <c r="AP8" i="26"/>
  <c r="AO8" i="26"/>
  <c r="AB8" i="26"/>
  <c r="O8" i="26"/>
  <c r="AQ7" i="26"/>
  <c r="AP7" i="26"/>
  <c r="AO7" i="26"/>
  <c r="AB7" i="26"/>
  <c r="O7" i="26"/>
  <c r="AQ6" i="26"/>
  <c r="AP6" i="26"/>
  <c r="AO6" i="26"/>
  <c r="AB6" i="26"/>
  <c r="O6" i="26"/>
  <c r="B3" i="25" l="1"/>
  <c r="B3" i="23" l="1"/>
  <c r="B3" i="20"/>
  <c r="B3" i="19"/>
  <c r="A3" i="22"/>
  <c r="B3" i="18"/>
  <c r="B3" i="3"/>
  <c r="B3" i="1"/>
</calcChain>
</file>

<file path=xl/sharedStrings.xml><?xml version="1.0" encoding="utf-8"?>
<sst xmlns="http://schemas.openxmlformats.org/spreadsheetml/2006/main" count="1117" uniqueCount="98">
  <si>
    <t>Subsecretaría de Telecomunicaciones</t>
  </si>
  <si>
    <t>Telefonía Local</t>
  </si>
  <si>
    <t>Telefonía Móvil</t>
  </si>
  <si>
    <t>Total Portaciones</t>
  </si>
  <si>
    <t>Año</t>
  </si>
  <si>
    <t>Mes</t>
  </si>
  <si>
    <t>Tarapacá (57)</t>
  </si>
  <si>
    <t>Antofagasta (55)</t>
  </si>
  <si>
    <t>La Araucanía (45)</t>
  </si>
  <si>
    <t>Libertador B.O. (72)</t>
  </si>
  <si>
    <t>Aysén (67)</t>
  </si>
  <si>
    <t>Magallanes (61)</t>
  </si>
  <si>
    <t>Total Portaciones
Locales</t>
  </si>
  <si>
    <t>Prepago</t>
  </si>
  <si>
    <t>Postpago</t>
  </si>
  <si>
    <t>Información obtenida del Sistema de Gestión de Portabilidad (SGP)</t>
  </si>
  <si>
    <t>Total Portaciones
Móviles</t>
  </si>
  <si>
    <t>Móviles</t>
  </si>
  <si>
    <t>Locales</t>
  </si>
  <si>
    <t>Nextel</t>
  </si>
  <si>
    <t>Movistar</t>
  </si>
  <si>
    <t>Telsur</t>
  </si>
  <si>
    <t>Claro</t>
  </si>
  <si>
    <t>Entel</t>
  </si>
  <si>
    <t>VTR</t>
  </si>
  <si>
    <t>Virgin</t>
  </si>
  <si>
    <t>Netline</t>
  </si>
  <si>
    <t>CMET</t>
  </si>
  <si>
    <t>GTD Manquehue</t>
  </si>
  <si>
    <t>Fullcom</t>
  </si>
  <si>
    <t>GTD Telesat</t>
  </si>
  <si>
    <t>Netel</t>
  </si>
  <si>
    <t>Stel</t>
  </si>
  <si>
    <t>Total Donantes</t>
  </si>
  <si>
    <t>Donantes</t>
  </si>
  <si>
    <t/>
  </si>
  <si>
    <t>CTR</t>
  </si>
  <si>
    <t>Will</t>
  </si>
  <si>
    <t>Receptor</t>
  </si>
  <si>
    <t>Donante</t>
  </si>
  <si>
    <t>Neto</t>
  </si>
  <si>
    <t>Total Receptores</t>
  </si>
  <si>
    <t>Resumen de Portabilidad por Empresa</t>
  </si>
  <si>
    <t>Totales</t>
  </si>
  <si>
    <t>Total</t>
  </si>
  <si>
    <t>Receptores</t>
  </si>
  <si>
    <t>Telestar</t>
  </si>
  <si>
    <t>%</t>
  </si>
  <si>
    <t>Netos</t>
  </si>
  <si>
    <t>Pre</t>
  </si>
  <si>
    <t>División Fiscalización</t>
  </si>
  <si>
    <t>Total Móviles</t>
  </si>
  <si>
    <t>Total Locales</t>
  </si>
  <si>
    <t>Información de Portabilidad</t>
  </si>
  <si>
    <t>Convergia</t>
  </si>
  <si>
    <t>(*) La información de modalidad corresponde al servicio que el cliente tenía en la empresa donante. No necesariamente se mantiene la misma modalidad en la empresa receptora.</t>
  </si>
  <si>
    <t>Resumen General de Portabilidad</t>
  </si>
  <si>
    <t>- Información obtenida del Sistema de Gestión de Portabilidad (SGP)</t>
  </si>
  <si>
    <t>- Cada Región se indica con su código de área primaria, y la respectiva fecha de inicio de la Portabilidad</t>
  </si>
  <si>
    <t>Chile.com</t>
  </si>
  <si>
    <t>Telcoy</t>
  </si>
  <si>
    <t>Del Maule (71, 73, 75)</t>
  </si>
  <si>
    <t>Del Biobío (41, 42, 43)</t>
  </si>
  <si>
    <t>Valparaíso (32, 33, 34, 35)</t>
  </si>
  <si>
    <t>- La información de modalidad de telefonía móvil (pre, pospago), corresponde al servicio que el cliente tenía en la empresa donante. No necesariamente se mantiene la misma modalidad en la empresa receptora.</t>
  </si>
  <si>
    <t>Pos</t>
  </si>
  <si>
    <t>Atacama (52)</t>
  </si>
  <si>
    <t>Coquimbo (51, 53)</t>
  </si>
  <si>
    <t>Los Ríos (63)</t>
  </si>
  <si>
    <t>Los Lagos (64, 65)</t>
  </si>
  <si>
    <t>Arica y Parinacota (58)</t>
  </si>
  <si>
    <t>Metropolitana de
Santiago (2)</t>
  </si>
  <si>
    <t>Mobilink</t>
  </si>
  <si>
    <r>
      <t xml:space="preserve">Resumen </t>
    </r>
    <r>
      <rPr>
        <b/>
        <u/>
        <sz val="36"/>
        <color rgb="FF000045"/>
        <rFont val="Calibri"/>
        <family val="2"/>
        <scheme val="minor"/>
      </rPr>
      <t>Acumulado</t>
    </r>
    <r>
      <rPr>
        <b/>
        <sz val="36"/>
        <color rgb="FF000045"/>
        <rFont val="Calibri"/>
        <family val="2"/>
        <scheme val="minor"/>
      </rPr>
      <t xml:space="preserve"> de Portabilidad </t>
    </r>
    <r>
      <rPr>
        <b/>
        <u/>
        <sz val="36"/>
        <color rgb="FF000045"/>
        <rFont val="Calibri"/>
        <family val="2"/>
        <scheme val="minor"/>
      </rPr>
      <t>Local</t>
    </r>
    <r>
      <rPr>
        <b/>
        <sz val="36"/>
        <color rgb="FF000045"/>
        <rFont val="Calibri"/>
        <family val="2"/>
        <scheme val="minor"/>
      </rPr>
      <t xml:space="preserve"> por Empresa</t>
    </r>
  </si>
  <si>
    <t>Falabella</t>
  </si>
  <si>
    <r>
      <t xml:space="preserve">Resumen de Portabilidad </t>
    </r>
    <r>
      <rPr>
        <b/>
        <u/>
        <sz val="18"/>
        <color rgb="FF000045"/>
        <rFont val="Calibri"/>
        <family val="2"/>
        <scheme val="minor"/>
      </rPr>
      <t>Móvil</t>
    </r>
    <r>
      <rPr>
        <b/>
        <sz val="18"/>
        <color rgb="FF000045"/>
        <rFont val="Calibri"/>
        <family val="2"/>
        <scheme val="minor"/>
      </rPr>
      <t xml:space="preserve"> por Empresa </t>
    </r>
    <r>
      <rPr>
        <b/>
        <u/>
        <sz val="18"/>
        <color rgb="FF000045"/>
        <rFont val="Calibri"/>
        <family val="2"/>
        <scheme val="minor"/>
      </rPr>
      <t>Último Mes</t>
    </r>
  </si>
  <si>
    <r>
      <t xml:space="preserve">Resumen de Portabilidad </t>
    </r>
    <r>
      <rPr>
        <b/>
        <u/>
        <sz val="36"/>
        <color rgb="FF000045"/>
        <rFont val="Calibri"/>
        <family val="2"/>
        <scheme val="minor"/>
      </rPr>
      <t>Local</t>
    </r>
    <r>
      <rPr>
        <b/>
        <sz val="36"/>
        <color rgb="FF000045"/>
        <rFont val="Calibri"/>
        <family val="2"/>
        <scheme val="minor"/>
      </rPr>
      <t xml:space="preserve"> por Empresa </t>
    </r>
    <r>
      <rPr>
        <b/>
        <u/>
        <sz val="36"/>
        <color rgb="FF000045"/>
        <rFont val="Calibri"/>
        <family val="2"/>
        <scheme val="minor"/>
      </rPr>
      <t>Último Mes</t>
    </r>
  </si>
  <si>
    <t>Companion</t>
  </si>
  <si>
    <t xml:space="preserve">           Subsecretaría de Telecomunicaciones</t>
  </si>
  <si>
    <t xml:space="preserve">          Subsecretaría de Telecomunicaciones</t>
  </si>
  <si>
    <t xml:space="preserve">         Subsecretaría de Telecomunicaciones</t>
  </si>
  <si>
    <t xml:space="preserve">        Subsecretaría de Telecomunicaciones</t>
  </si>
  <si>
    <t xml:space="preserve">            Subsecretaría de Telecomunicaciones</t>
  </si>
  <si>
    <t>RTC</t>
  </si>
  <si>
    <t>Pospago</t>
  </si>
  <si>
    <t>-Información obtenida del Sistema de Gestión de Portabilidad (SGP)</t>
  </si>
  <si>
    <t>- Resultado Neto: Números portados como empresa receptora menos números portados como empresa donante</t>
  </si>
  <si>
    <t>-Información correspondiente sólo a las empresas con mayor cantidad de líneas</t>
  </si>
  <si>
    <t>Empresa</t>
  </si>
  <si>
    <t>Variación Mensual de Portaciones Prepago y Pospago</t>
  </si>
  <si>
    <t>Recept</t>
  </si>
  <si>
    <t>Donant</t>
  </si>
  <si>
    <t>Simple</t>
  </si>
  <si>
    <t xml:space="preserve">                 Subsecretaría de Telecomunicaciones</t>
  </si>
  <si>
    <r>
      <t xml:space="preserve">Cantidad de Portaciones </t>
    </r>
    <r>
      <rPr>
        <b/>
        <u/>
        <sz val="16"/>
        <color rgb="FF000000"/>
        <rFont val="Calibri"/>
        <family val="2"/>
      </rPr>
      <t>Móviles Prepago y Pospago</t>
    </r>
    <r>
      <rPr>
        <b/>
        <sz val="16"/>
        <color rgb="FF000000"/>
        <rFont val="Calibri"/>
        <family val="2"/>
      </rPr>
      <t xml:space="preserve"> Recibidas por Empresa</t>
    </r>
    <r>
      <rPr>
        <sz val="16"/>
        <color rgb="FF000000"/>
        <rFont val="Calibri"/>
        <family val="2"/>
      </rPr>
      <t>(*)</t>
    </r>
  </si>
  <si>
    <t>Pronto IP</t>
  </si>
  <si>
    <t>WOM</t>
  </si>
  <si>
    <r>
      <t xml:space="preserve">Resumen </t>
    </r>
    <r>
      <rPr>
        <b/>
        <u/>
        <sz val="18"/>
        <color rgb="FF000045"/>
        <rFont val="Calibri"/>
        <family val="2"/>
        <scheme val="minor"/>
      </rPr>
      <t>Acumulado</t>
    </r>
    <r>
      <rPr>
        <b/>
        <sz val="18"/>
        <color rgb="FF000045"/>
        <rFont val="Calibri"/>
        <family val="2"/>
        <scheme val="minor"/>
      </rPr>
      <t xml:space="preserve"> de Portabilidad </t>
    </r>
    <r>
      <rPr>
        <b/>
        <u/>
        <sz val="18"/>
        <color rgb="FF000045"/>
        <rFont val="Calibri"/>
        <family val="2"/>
        <scheme val="minor"/>
      </rPr>
      <t>Móvil</t>
    </r>
    <r>
      <rPr>
        <b/>
        <sz val="18"/>
        <color rgb="FF000045"/>
        <rFont val="Calibri"/>
        <family val="2"/>
        <scheme val="minor"/>
      </rPr>
      <t xml:space="preserve"> por Empresa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</si>
</sst>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d/mmm"/>
    <numFmt numFmtId="165" formatCode="\(\ dd\ &quot;de&quot;\ mmmm\ &quot;de&quot;\ yyyy\ \)"/>
    <numFmt numFmtId="166" formatCode="mmmm"/>
    <numFmt numFmtId="167" formatCode="d\ &quot;de&quot;\ mmmm\ &quot;de&quot;\ yyyy"/>
    <numFmt numFmtId="168" formatCode="dd/mmm/yyyy"/>
    <numFmt numFmtId="169" formatCode="&quot;- Información al &quot;\ dd\ &quot;de&quot;\ mmmm\ &quot;de&quot;\ yyyy"/>
    <numFmt numFmtId="170" formatCode="mmm"/>
    <numFmt numFmtId="171" formatCode="mmmm\ yyyy"/>
    <numFmt numFmtId="172" formatCode="yyyy"/>
  </numFmts>
  <fonts count="89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color rgb="FF000045"/>
      <name val="Calibri"/>
      <family val="2"/>
      <scheme val="minor"/>
    </font>
    <font>
      <b/>
      <sz val="18"/>
      <color rgb="FF000045"/>
      <name val="Calibri"/>
      <family val="2"/>
      <scheme val="minor"/>
    </font>
    <font>
      <sz val="12"/>
      <color rgb="FF000045"/>
      <name val="Arial"/>
      <family val="2"/>
    </font>
    <font>
      <sz val="8"/>
      <color theme="1"/>
      <name val="Calibri"/>
      <family val="2"/>
      <scheme val="minor"/>
    </font>
    <font>
      <b/>
      <sz val="14"/>
      <color rgb="FF000045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45"/>
      <name val="Calibri"/>
      <family val="2"/>
    </font>
    <font>
      <i/>
      <sz val="12"/>
      <color rgb="FF000045"/>
      <name val="Calibri"/>
      <family val="2"/>
    </font>
    <font>
      <sz val="16"/>
      <color theme="1"/>
      <name val="Arial"/>
      <family val="2"/>
    </font>
    <font>
      <b/>
      <sz val="16"/>
      <name val="Calibri"/>
      <family val="2"/>
    </font>
    <font>
      <b/>
      <sz val="11"/>
      <name val="Calibri"/>
      <family val="2"/>
    </font>
    <font>
      <sz val="12"/>
      <color rgb="FF000045"/>
      <name val="Calibri"/>
      <family val="2"/>
    </font>
    <font>
      <b/>
      <sz val="20"/>
      <color theme="1"/>
      <name val="Arial"/>
      <family val="2"/>
    </font>
    <font>
      <b/>
      <sz val="24"/>
      <color theme="1"/>
      <name val="Arial"/>
      <family val="2"/>
    </font>
    <font>
      <b/>
      <u/>
      <sz val="18"/>
      <color rgb="FF000045"/>
      <name val="Calibri"/>
      <family val="2"/>
      <scheme val="minor"/>
    </font>
    <font>
      <sz val="22"/>
      <color theme="1"/>
      <name val="Arial"/>
      <family val="2"/>
    </font>
    <font>
      <b/>
      <sz val="14"/>
      <color rgb="FF000045"/>
      <name val="Calibri"/>
      <family val="2"/>
    </font>
    <font>
      <b/>
      <sz val="20"/>
      <color rgb="FF000045"/>
      <name val="Calibri"/>
      <family val="2"/>
      <scheme val="minor"/>
    </font>
    <font>
      <b/>
      <sz val="36"/>
      <color theme="1"/>
      <name val="Arial"/>
      <family val="2"/>
    </font>
    <font>
      <b/>
      <sz val="20"/>
      <color rgb="FF000045"/>
      <name val="Calibri"/>
      <family val="2"/>
    </font>
    <font>
      <sz val="18"/>
      <color theme="1"/>
      <name val="Arial"/>
      <family val="2"/>
    </font>
    <font>
      <sz val="20"/>
      <color theme="1"/>
      <name val="Arial"/>
      <family val="2"/>
    </font>
    <font>
      <sz val="36"/>
      <color theme="1"/>
      <name val="Arial"/>
      <family val="2"/>
    </font>
    <font>
      <i/>
      <sz val="11"/>
      <color rgb="FF000045"/>
      <name val="Calibri"/>
      <family val="2"/>
    </font>
    <font>
      <b/>
      <sz val="36"/>
      <color rgb="FF000045"/>
      <name val="Calibri"/>
      <family val="2"/>
      <scheme val="minor"/>
    </font>
    <font>
      <b/>
      <u/>
      <sz val="36"/>
      <color rgb="FF000045"/>
      <name val="Calibri"/>
      <family val="2"/>
      <scheme val="minor"/>
    </font>
    <font>
      <b/>
      <sz val="22"/>
      <color rgb="FF000045"/>
      <name val="Calibri"/>
      <family val="2"/>
    </font>
    <font>
      <sz val="32"/>
      <color theme="1"/>
      <name val="Arial"/>
      <family val="2"/>
    </font>
    <font>
      <b/>
      <sz val="20"/>
      <name val="Calibri"/>
      <family val="2"/>
    </font>
    <font>
      <b/>
      <sz val="24"/>
      <color rgb="FF000045"/>
      <name val="Calibri"/>
      <family val="2"/>
    </font>
    <font>
      <sz val="22"/>
      <color rgb="FF000045"/>
      <name val="Arial"/>
      <family val="2"/>
    </font>
    <font>
      <sz val="20"/>
      <color rgb="FF000045"/>
      <name val="Calibri"/>
      <family val="2"/>
    </font>
    <font>
      <sz val="22"/>
      <color rgb="FF000045"/>
      <name val="Calibri"/>
      <family val="2"/>
    </font>
    <font>
      <b/>
      <sz val="22"/>
      <name val="Calibri"/>
      <family val="2"/>
    </font>
    <font>
      <i/>
      <sz val="16"/>
      <color rgb="FF000045"/>
      <name val="Calibri"/>
      <family val="2"/>
    </font>
    <font>
      <sz val="28"/>
      <color theme="1"/>
      <name val="Arial"/>
      <family val="2"/>
    </font>
    <font>
      <i/>
      <sz val="22"/>
      <color rgb="FF000045"/>
      <name val="Calibri"/>
      <family val="2"/>
    </font>
    <font>
      <b/>
      <sz val="12"/>
      <color rgb="FF1E001E"/>
      <name val="Calibri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90"/>
      <color theme="1"/>
      <name val="Arial"/>
      <family val="2"/>
    </font>
    <font>
      <b/>
      <sz val="16"/>
      <color rgb="FF000045"/>
      <name val="Calibri"/>
      <family val="2"/>
    </font>
    <font>
      <b/>
      <sz val="24"/>
      <color rgb="FF000045"/>
      <name val="Arial"/>
      <family val="2"/>
    </font>
    <font>
      <b/>
      <sz val="16"/>
      <color rgb="FF000045"/>
      <name val="Arial"/>
      <family val="2"/>
    </font>
    <font>
      <i/>
      <sz val="11"/>
      <color rgb="FF000045"/>
      <name val="Arial"/>
      <family val="2"/>
    </font>
    <font>
      <sz val="16"/>
      <color rgb="FF000045"/>
      <name val="Arial"/>
      <family val="2"/>
    </font>
    <font>
      <sz val="24"/>
      <color theme="1"/>
      <name val="Arial"/>
      <family val="2"/>
    </font>
    <font>
      <b/>
      <sz val="26"/>
      <color rgb="FF000045"/>
      <name val="Arial"/>
      <family val="2"/>
    </font>
    <font>
      <b/>
      <sz val="18"/>
      <color rgb="FF000045"/>
      <name val="Arial"/>
      <family val="2"/>
    </font>
    <font>
      <b/>
      <sz val="14"/>
      <color rgb="FF000045"/>
      <name val="Arial"/>
      <family val="2"/>
    </font>
    <font>
      <sz val="13"/>
      <color rgb="FF000045"/>
      <name val="Arial"/>
      <family val="2"/>
    </font>
    <font>
      <b/>
      <sz val="13"/>
      <color rgb="FF000045"/>
      <name val="Arial"/>
      <family val="2"/>
    </font>
    <font>
      <sz val="11"/>
      <color rgb="FF000045"/>
      <name val="Arial"/>
      <family val="2"/>
    </font>
    <font>
      <b/>
      <sz val="11"/>
      <color rgb="FF000000"/>
      <name val="Calibri"/>
      <family val="2"/>
    </font>
    <font>
      <b/>
      <sz val="12"/>
      <color rgb="FF220022"/>
      <name val="Calibri"/>
      <family val="2"/>
    </font>
    <font>
      <b/>
      <sz val="10"/>
      <color rgb="FF220022"/>
      <name val="Calibri"/>
      <family val="2"/>
    </font>
    <font>
      <b/>
      <sz val="10"/>
      <color rgb="FF1E001E"/>
      <name val="Calibri"/>
      <family val="2"/>
    </font>
    <font>
      <sz val="11"/>
      <color rgb="FF1E001E"/>
      <name val="Calibri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4"/>
      <color rgb="FF000045"/>
      <name val="Arial"/>
      <family val="2"/>
    </font>
    <font>
      <sz val="34"/>
      <color theme="1"/>
      <name val="Arial"/>
      <family val="2"/>
    </font>
    <font>
      <sz val="26"/>
      <color theme="1"/>
      <name val="Arial"/>
      <family val="2"/>
    </font>
    <font>
      <sz val="50"/>
      <color theme="1"/>
      <name val="Arial"/>
      <family val="2"/>
    </font>
    <font>
      <b/>
      <sz val="14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Arial"/>
      <family val="2"/>
    </font>
    <font>
      <i/>
      <sz val="10"/>
      <color rgb="FF000045"/>
      <name val="Calibri"/>
      <family val="2"/>
    </font>
    <font>
      <b/>
      <sz val="22"/>
      <color rgb="FF000045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22"/>
      <color rgb="FF000000"/>
      <name val="Calibri"/>
      <family val="2"/>
    </font>
    <font>
      <b/>
      <sz val="22"/>
      <color rgb="FF000000"/>
      <name val="Calibri"/>
      <family val="2"/>
    </font>
    <font>
      <sz val="20"/>
      <color rgb="FF000000"/>
      <name val="Calibri"/>
      <family val="2"/>
    </font>
    <font>
      <sz val="36"/>
      <color rgb="FF000000"/>
      <name val="Arial"/>
      <family val="2"/>
    </font>
    <font>
      <b/>
      <sz val="16"/>
      <color rgb="FF000000"/>
      <name val="Calibri"/>
      <family val="2"/>
    </font>
    <font>
      <b/>
      <u/>
      <sz val="16"/>
      <color rgb="FF000000"/>
      <name val="Calibri"/>
      <family val="2"/>
    </font>
    <font>
      <sz val="16"/>
      <color rgb="FF000000"/>
      <name val="Calibri"/>
      <family val="2"/>
    </font>
    <font>
      <sz val="13"/>
      <color rgb="FF000000"/>
      <name val="Arial"/>
      <family val="2"/>
    </font>
    <font>
      <sz val="16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omic Sans MS"/>
      <family val="4"/>
    </font>
  </fonts>
  <fills count="2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gradientFill degree="45">
        <stop position="0">
          <color rgb="FFFFFFFF"/>
        </stop>
        <stop position="0.5">
          <color rgb="FFFCD5B4"/>
        </stop>
        <stop position="1">
          <color rgb="FFFFFFFF"/>
        </stop>
      </gradientFill>
    </fill>
    <fill>
      <patternFill patternType="solid">
        <fgColor rgb="FFFDE9D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auto="1"/>
      </patternFill>
    </fill>
    <fill>
      <patternFill patternType="solid">
        <fgColor rgb="FFF2F2F2"/>
        <bgColor auto="1"/>
      </patternFill>
    </fill>
    <fill>
      <patternFill patternType="solid">
        <fgColor rgb="FFE6B8B7"/>
        <bgColor rgb="FF000000"/>
      </patternFill>
    </fill>
    <fill>
      <patternFill patternType="solid">
        <fgColor rgb="FFF2DCDB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000045"/>
      </left>
      <right/>
      <top style="medium">
        <color rgb="FF000045"/>
      </top>
      <bottom style="medium">
        <color rgb="FF000045"/>
      </bottom>
      <diagonal/>
    </border>
    <border>
      <left/>
      <right/>
      <top style="medium">
        <color rgb="FF000045"/>
      </top>
      <bottom style="medium">
        <color rgb="FF000045"/>
      </bottom>
      <diagonal/>
    </border>
    <border>
      <left style="medium">
        <color rgb="FF000045"/>
      </left>
      <right style="medium">
        <color rgb="FF000045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rgb="FF000045"/>
      </right>
      <top style="medium">
        <color rgb="FF000045"/>
      </top>
      <bottom/>
      <diagonal/>
    </border>
    <border>
      <left style="medium">
        <color rgb="FF000045"/>
      </left>
      <right style="medium">
        <color rgb="FF000045"/>
      </right>
      <top/>
      <bottom/>
      <diagonal/>
    </border>
    <border>
      <left style="medium">
        <color rgb="FF000045"/>
      </left>
      <right style="medium">
        <color rgb="FF000045"/>
      </right>
      <top style="thin">
        <color indexed="64"/>
      </top>
      <bottom style="medium">
        <color rgb="FF000045"/>
      </bottom>
      <diagonal/>
    </border>
    <border>
      <left style="medium">
        <color rgb="FF000045"/>
      </left>
      <right style="medium">
        <color rgb="FF000045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45"/>
      </left>
      <right style="medium">
        <color rgb="FF000045"/>
      </right>
      <top style="medium">
        <color rgb="FF000045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43" fontId="64" fillId="0" borderId="0" applyFont="0" applyFill="0" applyBorder="0" applyAlignment="0" applyProtection="0"/>
    <xf numFmtId="0" fontId="1" fillId="0" borderId="0"/>
  </cellStyleXfs>
  <cellXfs count="256">
    <xf numFmtId="0" fontId="0" fillId="0" borderId="0" xfId="0"/>
    <xf numFmtId="0" fontId="8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right" vertical="center" indent="1"/>
    </xf>
    <xf numFmtId="0" fontId="4" fillId="3" borderId="1" xfId="0" applyFont="1" applyFill="1" applyBorder="1" applyAlignment="1">
      <alignment horizontal="left" vertical="center" indent="1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3" fontId="3" fillId="2" borderId="1" xfId="0" applyNumberFormat="1" applyFont="1" applyFill="1" applyBorder="1" applyAlignment="1">
      <alignment horizontal="right" vertical="center" indent="1"/>
    </xf>
    <xf numFmtId="0" fontId="8" fillId="0" borderId="0" xfId="0" applyFont="1" applyFill="1" applyBorder="1"/>
    <xf numFmtId="0" fontId="11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14" fillId="0" borderId="0" xfId="0" applyFont="1"/>
    <xf numFmtId="3" fontId="4" fillId="4" borderId="1" xfId="0" applyNumberFormat="1" applyFont="1" applyFill="1" applyBorder="1" applyAlignment="1">
      <alignment horizontal="right" vertical="center" indent="1"/>
    </xf>
    <xf numFmtId="3" fontId="4" fillId="3" borderId="1" xfId="0" applyNumberFormat="1" applyFont="1" applyFill="1" applyBorder="1" applyAlignment="1">
      <alignment horizontal="right" vertical="center" indent="1"/>
    </xf>
    <xf numFmtId="0" fontId="11" fillId="0" borderId="0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horizontal="center" vertical="center"/>
    </xf>
    <xf numFmtId="0" fontId="7" fillId="0" borderId="0" xfId="2" applyFont="1" applyAlignment="1">
      <alignment wrapText="1"/>
    </xf>
    <xf numFmtId="165" fontId="12" fillId="0" borderId="0" xfId="2" applyNumberFormat="1" applyFont="1" applyFill="1" applyBorder="1" applyAlignment="1">
      <alignment vertical="top" wrapText="1"/>
    </xf>
    <xf numFmtId="165" fontId="12" fillId="0" borderId="0" xfId="2" applyNumberFormat="1" applyFont="1" applyFill="1" applyBorder="1" applyAlignment="1">
      <alignment vertical="top"/>
    </xf>
    <xf numFmtId="165" fontId="12" fillId="0" borderId="0" xfId="2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left" vertical="center" indent="1"/>
    </xf>
    <xf numFmtId="3" fontId="3" fillId="3" borderId="1" xfId="0" applyNumberFormat="1" applyFont="1" applyFill="1" applyBorder="1" applyAlignment="1">
      <alignment horizontal="right" vertical="center" indent="1"/>
    </xf>
    <xf numFmtId="0" fontId="4" fillId="4" borderId="5" xfId="0" applyFont="1" applyFill="1" applyBorder="1" applyAlignment="1">
      <alignment horizontal="left" vertical="center" indent="1"/>
    </xf>
    <xf numFmtId="3" fontId="3" fillId="4" borderId="1" xfId="0" applyNumberFormat="1" applyFont="1" applyFill="1" applyBorder="1" applyAlignment="1">
      <alignment horizontal="right" vertical="center" indent="1"/>
    </xf>
    <xf numFmtId="165" fontId="17" fillId="0" borderId="0" xfId="2" applyNumberFormat="1" applyFont="1" applyFill="1" applyBorder="1" applyAlignment="1">
      <alignment horizontal="center" vertical="center" wrapText="1"/>
    </xf>
    <xf numFmtId="0" fontId="21" fillId="0" borderId="0" xfId="0" applyFont="1"/>
    <xf numFmtId="167" fontId="24" fillId="0" borderId="0" xfId="0" applyNumberFormat="1" applyFont="1" applyAlignment="1">
      <alignment horizontal="center" vertical="center"/>
    </xf>
    <xf numFmtId="0" fontId="3" fillId="4" borderId="1" xfId="0" applyFont="1" applyFill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33" fillId="0" borderId="0" xfId="0" applyFont="1"/>
    <xf numFmtId="165" fontId="25" fillId="0" borderId="0" xfId="2" applyNumberFormat="1" applyFont="1" applyFill="1" applyBorder="1" applyAlignment="1">
      <alignment horizontal="center" vertical="center" wrapText="1"/>
    </xf>
    <xf numFmtId="0" fontId="34" fillId="8" borderId="5" xfId="0" applyFont="1" applyFill="1" applyBorder="1" applyAlignment="1">
      <alignment horizontal="center" vertical="center"/>
    </xf>
    <xf numFmtId="0" fontId="34" fillId="8" borderId="5" xfId="0" applyFont="1" applyFill="1" applyBorder="1" applyAlignment="1">
      <alignment horizontal="center" vertical="center" wrapText="1"/>
    </xf>
    <xf numFmtId="0" fontId="36" fillId="0" borderId="0" xfId="0" applyFont="1" applyFill="1" applyBorder="1"/>
    <xf numFmtId="165" fontId="38" fillId="0" borderId="0" xfId="2" applyNumberFormat="1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vertical="center"/>
    </xf>
    <xf numFmtId="165" fontId="32" fillId="0" borderId="0" xfId="2" applyNumberFormat="1" applyFont="1" applyFill="1" applyBorder="1" applyAlignment="1">
      <alignment horizontal="center" vertical="center" wrapText="1"/>
    </xf>
    <xf numFmtId="0" fontId="34" fillId="7" borderId="3" xfId="0" applyFont="1" applyFill="1" applyBorder="1" applyAlignment="1">
      <alignment horizontal="center" vertical="center" textRotation="90" wrapText="1"/>
    </xf>
    <xf numFmtId="0" fontId="34" fillId="7" borderId="0" xfId="0" applyFont="1" applyFill="1" applyBorder="1" applyAlignment="1">
      <alignment horizontal="center" vertical="center" textRotation="90" wrapText="1"/>
    </xf>
    <xf numFmtId="0" fontId="41" fillId="0" borderId="0" xfId="0" applyFont="1"/>
    <xf numFmtId="0" fontId="42" fillId="0" borderId="0" xfId="0" applyFont="1" applyFill="1" applyBorder="1" applyAlignment="1">
      <alignment vertical="center"/>
    </xf>
    <xf numFmtId="14" fontId="34" fillId="8" borderId="5" xfId="0" applyNumberFormat="1" applyFont="1" applyFill="1" applyBorder="1" applyAlignment="1">
      <alignment horizontal="center" vertical="center"/>
    </xf>
    <xf numFmtId="14" fontId="4" fillId="4" borderId="5" xfId="0" applyNumberFormat="1" applyFont="1" applyFill="1" applyBorder="1" applyAlignment="1">
      <alignment horizontal="left" vertical="center" indent="1"/>
    </xf>
    <xf numFmtId="14" fontId="14" fillId="0" borderId="0" xfId="0" applyNumberFormat="1" applyFont="1"/>
    <xf numFmtId="14" fontId="11" fillId="0" borderId="0" xfId="0" applyNumberFormat="1" applyFont="1" applyFill="1" applyBorder="1"/>
    <xf numFmtId="3" fontId="12" fillId="0" borderId="0" xfId="2" applyNumberFormat="1" applyFont="1" applyFill="1" applyBorder="1" applyAlignment="1">
      <alignment vertical="top" wrapText="1"/>
    </xf>
    <xf numFmtId="1" fontId="0" fillId="0" borderId="0" xfId="0" applyNumberFormat="1"/>
    <xf numFmtId="168" fontId="44" fillId="0" borderId="0" xfId="0" applyNumberFormat="1" applyFont="1"/>
    <xf numFmtId="0" fontId="45" fillId="0" borderId="0" xfId="0" applyFont="1"/>
    <xf numFmtId="0" fontId="29" fillId="0" borderId="0" xfId="0" quotePrefix="1" applyFont="1" applyFill="1" applyBorder="1" applyAlignment="1"/>
    <xf numFmtId="169" fontId="29" fillId="0" borderId="0" xfId="0" quotePrefix="1" applyNumberFormat="1" applyFont="1" applyFill="1" applyBorder="1" applyAlignment="1">
      <alignment horizontal="left"/>
    </xf>
    <xf numFmtId="0" fontId="46" fillId="0" borderId="0" xfId="0" applyFont="1" applyAlignment="1">
      <alignment horizontal="center" vertical="center" wrapText="1"/>
    </xf>
    <xf numFmtId="0" fontId="0" fillId="0" borderId="0" xfId="0" applyFont="1"/>
    <xf numFmtId="14" fontId="0" fillId="0" borderId="0" xfId="0" applyNumberFormat="1" applyFont="1"/>
    <xf numFmtId="0" fontId="52" fillId="0" borderId="0" xfId="0" applyFont="1"/>
    <xf numFmtId="0" fontId="48" fillId="0" borderId="0" xfId="1" applyFont="1"/>
    <xf numFmtId="14" fontId="53" fillId="0" borderId="0" xfId="1" applyNumberFormat="1" applyFont="1"/>
    <xf numFmtId="1" fontId="55" fillId="9" borderId="2" xfId="1" applyNumberFormat="1" applyFont="1" applyFill="1" applyBorder="1" applyAlignment="1">
      <alignment horizontal="center" vertical="center" wrapText="1"/>
    </xf>
    <xf numFmtId="164" fontId="55" fillId="9" borderId="2" xfId="1" applyNumberFormat="1" applyFont="1" applyFill="1" applyBorder="1" applyAlignment="1">
      <alignment horizontal="center" vertical="center" wrapText="1"/>
    </xf>
    <xf numFmtId="3" fontId="56" fillId="9" borderId="1" xfId="0" applyNumberFormat="1" applyFont="1" applyFill="1" applyBorder="1" applyAlignment="1">
      <alignment horizontal="center" vertical="center"/>
    </xf>
    <xf numFmtId="0" fontId="55" fillId="9" borderId="7" xfId="1" applyFont="1" applyFill="1" applyBorder="1" applyAlignment="1">
      <alignment horizontal="center" textRotation="90" wrapText="1"/>
    </xf>
    <xf numFmtId="0" fontId="55" fillId="9" borderId="7" xfId="2" applyFont="1" applyFill="1" applyBorder="1" applyAlignment="1">
      <alignment horizontal="center" textRotation="90" wrapText="1"/>
    </xf>
    <xf numFmtId="0" fontId="55" fillId="9" borderId="12" xfId="2" applyFont="1" applyFill="1" applyBorder="1" applyAlignment="1">
      <alignment horizontal="center" textRotation="90" wrapText="1"/>
    </xf>
    <xf numFmtId="3" fontId="56" fillId="9" borderId="4" xfId="0" applyNumberFormat="1" applyFont="1" applyFill="1" applyBorder="1" applyAlignment="1">
      <alignment horizontal="center" vertical="center"/>
    </xf>
    <xf numFmtId="3" fontId="56" fillId="0" borderId="5" xfId="0" applyNumberFormat="1" applyFont="1" applyBorder="1" applyAlignment="1">
      <alignment horizontal="center" vertical="center"/>
    </xf>
    <xf numFmtId="3" fontId="56" fillId="2" borderId="17" xfId="1" applyNumberFormat="1" applyFont="1" applyFill="1" applyBorder="1" applyAlignment="1">
      <alignment horizontal="center" vertical="center"/>
    </xf>
    <xf numFmtId="0" fontId="55" fillId="9" borderId="18" xfId="1" applyFont="1" applyFill="1" applyBorder="1" applyAlignment="1">
      <alignment horizontal="center" vertical="center" textRotation="90" wrapText="1"/>
    </xf>
    <xf numFmtId="0" fontId="55" fillId="9" borderId="12" xfId="1" applyFont="1" applyFill="1" applyBorder="1" applyAlignment="1">
      <alignment horizontal="center" vertical="center" textRotation="90" wrapText="1"/>
    </xf>
    <xf numFmtId="3" fontId="56" fillId="0" borderId="4" xfId="0" applyNumberFormat="1" applyFont="1" applyBorder="1" applyAlignment="1">
      <alignment horizontal="center" vertical="center"/>
    </xf>
    <xf numFmtId="3" fontId="56" fillId="3" borderId="17" xfId="1" applyNumberFormat="1" applyFont="1" applyFill="1" applyBorder="1" applyAlignment="1">
      <alignment horizontal="center" vertical="center"/>
    </xf>
    <xf numFmtId="3" fontId="57" fillId="10" borderId="17" xfId="1" applyNumberFormat="1" applyFont="1" applyFill="1" applyBorder="1" applyAlignment="1">
      <alignment horizontal="center" vertical="center"/>
    </xf>
    <xf numFmtId="170" fontId="49" fillId="0" borderId="5" xfId="1" applyNumberFormat="1" applyFont="1" applyBorder="1" applyAlignment="1">
      <alignment horizontal="left" vertical="center" indent="1"/>
    </xf>
    <xf numFmtId="0" fontId="49" fillId="9" borderId="21" xfId="1" applyFont="1" applyFill="1" applyBorder="1" applyAlignment="1">
      <alignment horizontal="center" vertical="center" textRotation="90"/>
    </xf>
    <xf numFmtId="0" fontId="61" fillId="5" borderId="1" xfId="0" applyFont="1" applyFill="1" applyBorder="1" applyAlignment="1">
      <alignment horizontal="center" vertical="center" wrapText="1"/>
    </xf>
    <xf numFmtId="0" fontId="61" fillId="5" borderId="3" xfId="0" applyFont="1" applyFill="1" applyBorder="1" applyAlignment="1">
      <alignment horizontal="center" vertical="center" wrapText="1"/>
    </xf>
    <xf numFmtId="3" fontId="63" fillId="0" borderId="1" xfId="0" applyNumberFormat="1" applyFont="1" applyFill="1" applyBorder="1" applyAlignment="1">
      <alignment horizontal="center" vertical="center"/>
    </xf>
    <xf numFmtId="14" fontId="0" fillId="0" borderId="0" xfId="0" applyNumberFormat="1"/>
    <xf numFmtId="43" fontId="0" fillId="0" borderId="0" xfId="3" applyFont="1"/>
    <xf numFmtId="3" fontId="17" fillId="0" borderId="0" xfId="2" applyNumberFormat="1" applyFont="1" applyFill="1" applyBorder="1" applyAlignment="1">
      <alignment horizontal="center" vertical="center" wrapText="1"/>
    </xf>
    <xf numFmtId="3" fontId="32" fillId="0" borderId="0" xfId="2" applyNumberFormat="1" applyFont="1" applyFill="1" applyBorder="1" applyAlignment="1">
      <alignment horizontal="center" vertical="center" wrapText="1"/>
    </xf>
    <xf numFmtId="0" fontId="62" fillId="13" borderId="3" xfId="0" applyFont="1" applyFill="1" applyBorder="1" applyAlignment="1">
      <alignment horizontal="center" vertical="center" wrapText="1"/>
    </xf>
    <xf numFmtId="171" fontId="65" fillId="8" borderId="1" xfId="0" applyNumberFormat="1" applyFont="1" applyFill="1" applyBorder="1" applyAlignment="1">
      <alignment horizontal="center" vertical="center"/>
    </xf>
    <xf numFmtId="3" fontId="65" fillId="0" borderId="1" xfId="0" applyNumberFormat="1" applyFont="1" applyFill="1" applyBorder="1" applyAlignment="1">
      <alignment horizontal="center" vertical="center"/>
    </xf>
    <xf numFmtId="3" fontId="65" fillId="8" borderId="1" xfId="0" applyNumberFormat="1" applyFont="1" applyFill="1" applyBorder="1" applyAlignment="1">
      <alignment horizontal="center" vertical="center"/>
    </xf>
    <xf numFmtId="3" fontId="63" fillId="14" borderId="1" xfId="0" applyNumberFormat="1" applyFont="1" applyFill="1" applyBorder="1" applyAlignment="1">
      <alignment horizontal="center" vertical="center"/>
    </xf>
    <xf numFmtId="166" fontId="65" fillId="8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3" fontId="0" fillId="0" borderId="0" xfId="0" applyNumberFormat="1" applyFont="1" applyAlignment="1">
      <alignment horizontal="center" vertical="center"/>
    </xf>
    <xf numFmtId="0" fontId="60" fillId="5" borderId="6" xfId="0" applyFont="1" applyFill="1" applyBorder="1" applyAlignment="1">
      <alignment vertical="center"/>
    </xf>
    <xf numFmtId="0" fontId="60" fillId="5" borderId="5" xfId="0" applyFont="1" applyFill="1" applyBorder="1" applyAlignment="1">
      <alignment vertical="center"/>
    </xf>
    <xf numFmtId="0" fontId="59" fillId="5" borderId="2" xfId="0" applyFont="1" applyFill="1" applyBorder="1" applyAlignment="1">
      <alignment vertical="center"/>
    </xf>
    <xf numFmtId="0" fontId="59" fillId="5" borderId="3" xfId="0" applyFont="1" applyFill="1" applyBorder="1" applyAlignment="1">
      <alignment vertical="center"/>
    </xf>
    <xf numFmtId="0" fontId="60" fillId="5" borderId="4" xfId="0" applyFont="1" applyFill="1" applyBorder="1" applyAlignment="1">
      <alignment horizontal="left" vertical="center" indent="4"/>
    </xf>
    <xf numFmtId="0" fontId="60" fillId="5" borderId="4" xfId="0" applyFont="1" applyFill="1" applyBorder="1" applyAlignment="1">
      <alignment horizontal="left" vertical="center" indent="5"/>
    </xf>
    <xf numFmtId="0" fontId="60" fillId="5" borderId="6" xfId="0" applyFont="1" applyFill="1" applyBorder="1" applyAlignment="1">
      <alignment horizontal="left" vertical="center" indent="1"/>
    </xf>
    <xf numFmtId="0" fontId="60" fillId="5" borderId="4" xfId="0" applyFont="1" applyFill="1" applyBorder="1" applyAlignment="1">
      <alignment horizontal="left" vertical="center" indent="2"/>
    </xf>
    <xf numFmtId="170" fontId="49" fillId="15" borderId="5" xfId="1" applyNumberFormat="1" applyFont="1" applyFill="1" applyBorder="1" applyAlignment="1">
      <alignment horizontal="left" vertical="center" indent="1"/>
    </xf>
    <xf numFmtId="3" fontId="66" fillId="15" borderId="1" xfId="0" applyNumberFormat="1" applyFont="1" applyFill="1" applyBorder="1" applyAlignment="1">
      <alignment horizontal="center" vertical="center"/>
    </xf>
    <xf numFmtId="3" fontId="66" fillId="15" borderId="4" xfId="0" applyNumberFormat="1" applyFont="1" applyFill="1" applyBorder="1" applyAlignment="1">
      <alignment horizontal="center" vertical="center"/>
    </xf>
    <xf numFmtId="3" fontId="66" fillId="8" borderId="17" xfId="1" applyNumberFormat="1" applyFont="1" applyFill="1" applyBorder="1" applyAlignment="1">
      <alignment horizontal="center" vertical="center"/>
    </xf>
    <xf numFmtId="3" fontId="66" fillId="15" borderId="5" xfId="0" applyNumberFormat="1" applyFont="1" applyFill="1" applyBorder="1" applyAlignment="1">
      <alignment horizontal="center" vertical="center"/>
    </xf>
    <xf numFmtId="3" fontId="66" fillId="16" borderId="17" xfId="1" applyNumberFormat="1" applyFont="1" applyFill="1" applyBorder="1" applyAlignment="1">
      <alignment horizontal="center" vertical="center"/>
    </xf>
    <xf numFmtId="3" fontId="55" fillId="17" borderId="17" xfId="1" applyNumberFormat="1" applyFont="1" applyFill="1" applyBorder="1" applyAlignment="1">
      <alignment horizontal="center" vertical="center"/>
    </xf>
    <xf numFmtId="170" fontId="49" fillId="15" borderId="1" xfId="1" applyNumberFormat="1" applyFont="1" applyFill="1" applyBorder="1" applyAlignment="1">
      <alignment horizontal="left" vertical="center" indent="1"/>
    </xf>
    <xf numFmtId="0" fontId="67" fillId="0" borderId="0" xfId="0" applyFont="1"/>
    <xf numFmtId="0" fontId="8" fillId="0" borderId="0" xfId="1" applyFont="1"/>
    <xf numFmtId="0" fontId="0" fillId="0" borderId="0" xfId="0" applyAlignment="1"/>
    <xf numFmtId="0" fontId="68" fillId="0" borderId="0" xfId="0" applyFont="1"/>
    <xf numFmtId="0" fontId="0" fillId="18" borderId="0" xfId="0" applyFill="1"/>
    <xf numFmtId="0" fontId="69" fillId="0" borderId="0" xfId="0" applyFont="1"/>
    <xf numFmtId="0" fontId="8" fillId="0" borderId="0" xfId="0" applyFont="1" applyBorder="1"/>
    <xf numFmtId="0" fontId="72" fillId="0" borderId="0" xfId="0" applyFont="1"/>
    <xf numFmtId="0" fontId="73" fillId="0" borderId="0" xfId="0" quotePrefix="1" applyFont="1" applyFill="1" applyBorder="1" applyAlignment="1"/>
    <xf numFmtId="170" fontId="49" fillId="9" borderId="5" xfId="1" applyNumberFormat="1" applyFont="1" applyFill="1" applyBorder="1" applyAlignment="1">
      <alignment horizontal="left" vertical="center" indent="1"/>
    </xf>
    <xf numFmtId="3" fontId="66" fillId="9" borderId="1" xfId="0" applyNumberFormat="1" applyFont="1" applyFill="1" applyBorder="1" applyAlignment="1">
      <alignment horizontal="center" vertical="center"/>
    </xf>
    <xf numFmtId="3" fontId="66" fillId="9" borderId="4" xfId="0" applyNumberFormat="1" applyFont="1" applyFill="1" applyBorder="1" applyAlignment="1">
      <alignment horizontal="center" vertical="center"/>
    </xf>
    <xf numFmtId="3" fontId="66" fillId="2" borderId="17" xfId="1" applyNumberFormat="1" applyFont="1" applyFill="1" applyBorder="1" applyAlignment="1">
      <alignment horizontal="center" vertical="center"/>
    </xf>
    <xf numFmtId="3" fontId="66" fillId="9" borderId="5" xfId="0" applyNumberFormat="1" applyFont="1" applyFill="1" applyBorder="1" applyAlignment="1">
      <alignment horizontal="center" vertical="center"/>
    </xf>
    <xf numFmtId="3" fontId="66" fillId="3" borderId="17" xfId="1" applyNumberFormat="1" applyFont="1" applyFill="1" applyBorder="1" applyAlignment="1">
      <alignment horizontal="center" vertical="center"/>
    </xf>
    <xf numFmtId="3" fontId="55" fillId="10" borderId="17" xfId="1" applyNumberFormat="1" applyFont="1" applyFill="1" applyBorder="1" applyAlignment="1">
      <alignment horizontal="center" vertical="center"/>
    </xf>
    <xf numFmtId="0" fontId="58" fillId="0" borderId="0" xfId="1" applyFont="1"/>
    <xf numFmtId="0" fontId="3" fillId="19" borderId="2" xfId="0" applyFont="1" applyFill="1" applyBorder="1" applyAlignment="1">
      <alignment horizontal="center" vertical="center" wrapText="1"/>
    </xf>
    <xf numFmtId="3" fontId="55" fillId="15" borderId="1" xfId="1" applyNumberFormat="1" applyFont="1" applyFill="1" applyBorder="1" applyAlignment="1">
      <alignment horizontal="center" vertical="center"/>
    </xf>
    <xf numFmtId="3" fontId="55" fillId="8" borderId="16" xfId="1" applyNumberFormat="1" applyFont="1" applyFill="1" applyBorder="1" applyAlignment="1">
      <alignment horizontal="center" vertical="center"/>
    </xf>
    <xf numFmtId="3" fontId="55" fillId="15" borderId="5" xfId="1" applyNumberFormat="1" applyFont="1" applyFill="1" applyBorder="1" applyAlignment="1">
      <alignment horizontal="center" vertical="center"/>
    </xf>
    <xf numFmtId="3" fontId="55" fillId="15" borderId="4" xfId="1" applyNumberFormat="1" applyFont="1" applyFill="1" applyBorder="1" applyAlignment="1">
      <alignment horizontal="center" vertical="center"/>
    </xf>
    <xf numFmtId="3" fontId="55" fillId="16" borderId="16" xfId="1" applyNumberFormat="1" applyFont="1" applyFill="1" applyBorder="1" applyAlignment="1">
      <alignment horizontal="center" vertical="center"/>
    </xf>
    <xf numFmtId="3" fontId="55" fillId="17" borderId="16" xfId="1" applyNumberFormat="1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 wrapText="1"/>
    </xf>
    <xf numFmtId="0" fontId="16" fillId="7" borderId="0" xfId="0" applyFont="1" applyFill="1" applyBorder="1" applyAlignment="1">
      <alignment horizontal="center" vertical="center" wrapText="1"/>
    </xf>
    <xf numFmtId="0" fontId="77" fillId="0" borderId="0" xfId="0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center" vertical="center" wrapText="1"/>
    </xf>
    <xf numFmtId="0" fontId="76" fillId="0" borderId="0" xfId="0" applyFont="1" applyFill="1" applyBorder="1" applyAlignment="1">
      <alignment horizontal="center" vertical="center"/>
    </xf>
    <xf numFmtId="165" fontId="37" fillId="15" borderId="0" xfId="2" applyNumberFormat="1" applyFont="1" applyFill="1" applyBorder="1" applyAlignment="1">
      <alignment horizontal="center" vertical="center" wrapText="1"/>
    </xf>
    <xf numFmtId="0" fontId="78" fillId="0" borderId="0" xfId="0" applyFont="1" applyFill="1" applyBorder="1" applyAlignment="1">
      <alignment horizontal="center" vertical="center"/>
    </xf>
    <xf numFmtId="165" fontId="78" fillId="0" borderId="0" xfId="2" applyNumberFormat="1" applyFont="1" applyFill="1" applyBorder="1" applyAlignment="1">
      <alignment horizontal="center" vertical="center" wrapText="1"/>
    </xf>
    <xf numFmtId="3" fontId="79" fillId="0" borderId="0" xfId="2" applyNumberFormat="1" applyFont="1" applyFill="1" applyBorder="1" applyAlignment="1">
      <alignment horizontal="center" vertical="center" wrapText="1"/>
    </xf>
    <xf numFmtId="165" fontId="79" fillId="0" borderId="0" xfId="2" applyNumberFormat="1" applyFont="1" applyFill="1" applyBorder="1" applyAlignment="1">
      <alignment horizontal="center" vertical="center" wrapText="1"/>
    </xf>
    <xf numFmtId="0" fontId="79" fillId="0" borderId="0" xfId="0" applyFont="1" applyFill="1" applyBorder="1" applyAlignment="1">
      <alignment horizontal="center" vertical="center"/>
    </xf>
    <xf numFmtId="0" fontId="80" fillId="0" borderId="0" xfId="0" applyFont="1" applyFill="1" applyBorder="1" applyAlignment="1">
      <alignment horizontal="center" vertical="center"/>
    </xf>
    <xf numFmtId="0" fontId="81" fillId="0" borderId="0" xfId="0" applyFont="1" applyFill="1" applyBorder="1"/>
    <xf numFmtId="0" fontId="8" fillId="0" borderId="0" xfId="0" applyFont="1" applyFill="1" applyBorder="1" applyAlignment="1"/>
    <xf numFmtId="0" fontId="82" fillId="0" borderId="0" xfId="2" applyFont="1" applyFill="1" applyBorder="1" applyAlignment="1">
      <alignment wrapText="1"/>
    </xf>
    <xf numFmtId="165" fontId="47" fillId="0" borderId="8" xfId="2" applyNumberFormat="1" applyFont="1" applyFill="1" applyBorder="1" applyAlignment="1">
      <alignment vertical="top" wrapText="1"/>
    </xf>
    <xf numFmtId="0" fontId="85" fillId="0" borderId="0" xfId="0" applyFont="1" applyFill="1" applyBorder="1"/>
    <xf numFmtId="0" fontId="86" fillId="0" borderId="0" xfId="0" applyFont="1" applyFill="1" applyBorder="1"/>
    <xf numFmtId="0" fontId="65" fillId="0" borderId="0" xfId="0" applyFont="1" applyFill="1" applyBorder="1"/>
    <xf numFmtId="0" fontId="87" fillId="0" borderId="0" xfId="0" applyFont="1" applyFill="1" applyBorder="1"/>
    <xf numFmtId="3" fontId="87" fillId="0" borderId="0" xfId="0" applyNumberFormat="1" applyFont="1" applyFill="1" applyBorder="1"/>
    <xf numFmtId="170" fontId="65" fillId="14" borderId="1" xfId="0" applyNumberFormat="1" applyFont="1" applyFill="1" applyBorder="1" applyAlignment="1">
      <alignment horizontal="center" vertical="center"/>
    </xf>
    <xf numFmtId="3" fontId="88" fillId="0" borderId="1" xfId="0" applyNumberFormat="1" applyFont="1" applyFill="1" applyBorder="1" applyAlignment="1">
      <alignment horizontal="center" vertical="center"/>
    </xf>
    <xf numFmtId="3" fontId="88" fillId="14" borderId="1" xfId="0" applyNumberFormat="1" applyFont="1" applyFill="1" applyBorder="1" applyAlignment="1">
      <alignment horizontal="center" vertical="center"/>
    </xf>
    <xf numFmtId="170" fontId="65" fillId="14" borderId="5" xfId="0" applyNumberFormat="1" applyFont="1" applyFill="1" applyBorder="1" applyAlignment="1">
      <alignment horizontal="center" vertical="center"/>
    </xf>
    <xf numFmtId="0" fontId="51" fillId="0" borderId="0" xfId="1" applyFont="1" applyAlignment="1">
      <alignment horizontal="left"/>
    </xf>
    <xf numFmtId="49" fontId="50" fillId="0" borderId="0" xfId="0" applyNumberFormat="1" applyFont="1" applyFill="1" applyBorder="1" applyAlignment="1">
      <alignment horizontal="left" vertical="center" wrapText="1"/>
    </xf>
    <xf numFmtId="0" fontId="54" fillId="2" borderId="9" xfId="1" applyFont="1" applyFill="1" applyBorder="1" applyAlignment="1">
      <alignment horizontal="center" vertical="center" wrapText="1"/>
    </xf>
    <xf numFmtId="0" fontId="54" fillId="2" borderId="10" xfId="1" applyFont="1" applyFill="1" applyBorder="1" applyAlignment="1">
      <alignment horizontal="center" vertical="center" wrapText="1"/>
    </xf>
    <xf numFmtId="0" fontId="54" fillId="2" borderId="14" xfId="1" applyFont="1" applyFill="1" applyBorder="1" applyAlignment="1">
      <alignment horizontal="center" vertical="center" wrapText="1"/>
    </xf>
    <xf numFmtId="0" fontId="54" fillId="3" borderId="9" xfId="1" applyFont="1" applyFill="1" applyBorder="1" applyAlignment="1">
      <alignment horizontal="center" vertical="center" wrapText="1"/>
    </xf>
    <xf numFmtId="0" fontId="54" fillId="3" borderId="10" xfId="1" applyFont="1" applyFill="1" applyBorder="1" applyAlignment="1">
      <alignment horizontal="center" vertical="center" wrapText="1"/>
    </xf>
    <xf numFmtId="0" fontId="54" fillId="3" borderId="14" xfId="1" applyFont="1" applyFill="1" applyBorder="1" applyAlignment="1">
      <alignment horizontal="center" vertical="center" wrapText="1"/>
    </xf>
    <xf numFmtId="0" fontId="49" fillId="9" borderId="2" xfId="1" applyFont="1" applyFill="1" applyBorder="1" applyAlignment="1">
      <alignment horizontal="center" vertical="center" textRotation="90"/>
    </xf>
    <xf numFmtId="0" fontId="49" fillId="9" borderId="7" xfId="1" applyFont="1" applyFill="1" applyBorder="1" applyAlignment="1">
      <alignment horizontal="center" vertical="center" textRotation="90"/>
    </xf>
    <xf numFmtId="0" fontId="49" fillId="9" borderId="3" xfId="1" applyFont="1" applyFill="1" applyBorder="1" applyAlignment="1">
      <alignment horizontal="center" vertical="center" textRotation="90"/>
    </xf>
    <xf numFmtId="49" fontId="50" fillId="0" borderId="0" xfId="1" applyNumberFormat="1" applyFont="1" applyAlignment="1">
      <alignment horizontal="left" vertical="center"/>
    </xf>
    <xf numFmtId="0" fontId="49" fillId="9" borderId="1" xfId="1" applyFont="1" applyFill="1" applyBorder="1" applyAlignment="1">
      <alignment horizontal="center" vertical="center" textRotation="90"/>
    </xf>
    <xf numFmtId="0" fontId="49" fillId="15" borderId="2" xfId="1" applyFont="1" applyFill="1" applyBorder="1" applyAlignment="1">
      <alignment horizontal="center" vertical="center" textRotation="90"/>
    </xf>
    <xf numFmtId="0" fontId="49" fillId="15" borderId="7" xfId="1" applyFont="1" applyFill="1" applyBorder="1" applyAlignment="1">
      <alignment horizontal="center" vertical="center" textRotation="90"/>
    </xf>
    <xf numFmtId="0" fontId="49" fillId="15" borderId="3" xfId="1" applyFont="1" applyFill="1" applyBorder="1" applyAlignment="1">
      <alignment horizontal="center" vertical="center" textRotation="90"/>
    </xf>
    <xf numFmtId="0" fontId="48" fillId="0" borderId="0" xfId="2" applyFont="1" applyAlignment="1">
      <alignment horizontal="center" wrapText="1"/>
    </xf>
    <xf numFmtId="165" fontId="49" fillId="0" borderId="0" xfId="2" applyNumberFormat="1" applyFont="1" applyAlignment="1">
      <alignment horizontal="center" vertical="top" wrapText="1"/>
    </xf>
    <xf numFmtId="0" fontId="54" fillId="10" borderId="20" xfId="1" applyFont="1" applyFill="1" applyBorder="1" applyAlignment="1">
      <alignment horizontal="center" vertical="center" textRotation="90"/>
    </xf>
    <xf numFmtId="0" fontId="54" fillId="10" borderId="15" xfId="1" applyFont="1" applyFill="1" applyBorder="1" applyAlignment="1">
      <alignment horizontal="center" vertical="center" textRotation="90"/>
    </xf>
    <xf numFmtId="0" fontId="54" fillId="10" borderId="11" xfId="1" applyFont="1" applyFill="1" applyBorder="1" applyAlignment="1">
      <alignment horizontal="center" vertical="center" textRotation="90"/>
    </xf>
    <xf numFmtId="0" fontId="49" fillId="9" borderId="21" xfId="1" applyFont="1" applyFill="1" applyBorder="1" applyAlignment="1">
      <alignment horizontal="center" vertical="center" textRotation="90"/>
    </xf>
    <xf numFmtId="0" fontId="49" fillId="9" borderId="22" xfId="1" applyFont="1" applyFill="1" applyBorder="1" applyAlignment="1">
      <alignment horizontal="center" vertical="center" textRotation="90"/>
    </xf>
    <xf numFmtId="0" fontId="49" fillId="9" borderId="23" xfId="1" applyFont="1" applyFill="1" applyBorder="1" applyAlignment="1">
      <alignment horizontal="center" vertical="center" textRotation="90"/>
    </xf>
    <xf numFmtId="0" fontId="49" fillId="9" borderId="13" xfId="1" applyFont="1" applyFill="1" applyBorder="1" applyAlignment="1">
      <alignment horizontal="center" vertical="center"/>
    </xf>
    <xf numFmtId="0" fontId="49" fillId="9" borderId="18" xfId="1" applyFont="1" applyFill="1" applyBorder="1" applyAlignment="1">
      <alignment horizontal="center" vertical="center"/>
    </xf>
    <xf numFmtId="0" fontId="49" fillId="9" borderId="19" xfId="1" applyFont="1" applyFill="1" applyBorder="1" applyAlignment="1">
      <alignment horizontal="center" vertical="center"/>
    </xf>
    <xf numFmtId="0" fontId="49" fillId="2" borderId="15" xfId="1" applyFont="1" applyFill="1" applyBorder="1" applyAlignment="1">
      <alignment horizontal="center" vertical="center" textRotation="90" wrapText="1"/>
    </xf>
    <xf numFmtId="0" fontId="49" fillId="2" borderId="11" xfId="1" applyFont="1" applyFill="1" applyBorder="1" applyAlignment="1">
      <alignment horizontal="center" vertical="center" textRotation="90" wrapText="1"/>
    </xf>
    <xf numFmtId="0" fontId="49" fillId="3" borderId="15" xfId="1" applyFont="1" applyFill="1" applyBorder="1" applyAlignment="1">
      <alignment horizontal="center" vertical="center" textRotation="90" wrapText="1"/>
    </xf>
    <xf numFmtId="0" fontId="49" fillId="3" borderId="11" xfId="1" applyFont="1" applyFill="1" applyBorder="1" applyAlignment="1">
      <alignment horizontal="center" vertical="center" textRotation="90" wrapText="1"/>
    </xf>
    <xf numFmtId="0" fontId="55" fillId="9" borderId="4" xfId="1" applyNumberFormat="1" applyFont="1" applyFill="1" applyBorder="1" applyAlignment="1">
      <alignment horizontal="center" vertical="top"/>
    </xf>
    <xf numFmtId="0" fontId="55" fillId="9" borderId="6" xfId="1" applyNumberFormat="1" applyFont="1" applyFill="1" applyBorder="1" applyAlignment="1">
      <alignment horizontal="center" vertical="top"/>
    </xf>
    <xf numFmtId="0" fontId="55" fillId="9" borderId="6" xfId="1" applyFont="1" applyFill="1" applyBorder="1" applyAlignment="1">
      <alignment horizontal="center" vertical="center" wrapText="1"/>
    </xf>
    <xf numFmtId="164" fontId="55" fillId="9" borderId="4" xfId="1" applyNumberFormat="1" applyFont="1" applyFill="1" applyBorder="1" applyAlignment="1">
      <alignment horizontal="center" vertical="center" wrapText="1"/>
    </xf>
    <xf numFmtId="164" fontId="55" fillId="9" borderId="6" xfId="1" applyNumberFormat="1" applyFont="1" applyFill="1" applyBorder="1" applyAlignment="1">
      <alignment horizontal="center" vertical="center" wrapText="1"/>
    </xf>
    <xf numFmtId="164" fontId="55" fillId="9" borderId="5" xfId="1" applyNumberFormat="1" applyFont="1" applyFill="1" applyBorder="1" applyAlignment="1">
      <alignment horizontal="center" vertical="center" wrapText="1"/>
    </xf>
    <xf numFmtId="164" fontId="55" fillId="9" borderId="4" xfId="2" applyNumberFormat="1" applyFont="1" applyFill="1" applyBorder="1" applyAlignment="1">
      <alignment horizontal="center" vertical="center" wrapText="1"/>
    </xf>
    <xf numFmtId="164" fontId="55" fillId="9" borderId="6" xfId="2" applyNumberFormat="1" applyFont="1" applyFill="1" applyBorder="1" applyAlignment="1">
      <alignment horizontal="center" vertical="center" wrapText="1"/>
    </xf>
    <xf numFmtId="164" fontId="55" fillId="9" borderId="5" xfId="2" applyNumberFormat="1" applyFont="1" applyFill="1" applyBorder="1" applyAlignment="1">
      <alignment horizontal="center" vertical="center" wrapText="1"/>
    </xf>
    <xf numFmtId="0" fontId="23" fillId="0" borderId="0" xfId="2" applyFont="1" applyAlignment="1">
      <alignment horizontal="center" wrapText="1"/>
    </xf>
    <xf numFmtId="165" fontId="10" fillId="0" borderId="0" xfId="2" applyNumberFormat="1" applyFont="1" applyAlignment="1">
      <alignment horizontal="center" vertical="top" wrapText="1"/>
    </xf>
    <xf numFmtId="0" fontId="10" fillId="0" borderId="0" xfId="2" applyFont="1" applyAlignment="1">
      <alignment horizontal="center" vertical="top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5" fillId="3" borderId="7" xfId="0" applyFont="1" applyFill="1" applyBorder="1" applyAlignment="1">
      <alignment horizontal="center" vertical="center" textRotation="90" wrapText="1"/>
    </xf>
    <xf numFmtId="0" fontId="5" fillId="3" borderId="3" xfId="0" applyFont="1" applyFill="1" applyBorder="1" applyAlignment="1">
      <alignment horizontal="center" vertical="center" textRotation="90" wrapText="1"/>
    </xf>
    <xf numFmtId="0" fontId="5" fillId="4" borderId="2" xfId="0" applyFont="1" applyFill="1" applyBorder="1" applyAlignment="1">
      <alignment horizontal="center" vertical="center" textRotation="90"/>
    </xf>
    <xf numFmtId="0" fontId="5" fillId="4" borderId="7" xfId="0" applyFont="1" applyFill="1" applyBorder="1" applyAlignment="1">
      <alignment horizontal="center" vertical="center" textRotation="90"/>
    </xf>
    <xf numFmtId="0" fontId="5" fillId="4" borderId="3" xfId="0" applyFont="1" applyFill="1" applyBorder="1" applyAlignment="1">
      <alignment horizontal="center" vertical="center" textRotation="90"/>
    </xf>
    <xf numFmtId="0" fontId="15" fillId="6" borderId="6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15" fillId="11" borderId="2" xfId="0" applyFont="1" applyFill="1" applyBorder="1" applyAlignment="1">
      <alignment horizontal="center" vertical="center" textRotation="90" wrapText="1"/>
    </xf>
    <xf numFmtId="0" fontId="15" fillId="11" borderId="7" xfId="0" applyFont="1" applyFill="1" applyBorder="1" applyAlignment="1">
      <alignment horizontal="center" vertical="center" textRotation="90" wrapText="1"/>
    </xf>
    <xf numFmtId="0" fontId="15" fillId="11" borderId="3" xfId="0" applyFont="1" applyFill="1" applyBorder="1" applyAlignment="1">
      <alignment horizontal="center" vertical="center" textRotation="90" wrapText="1"/>
    </xf>
    <xf numFmtId="165" fontId="22" fillId="0" borderId="0" xfId="2" applyNumberFormat="1" applyFont="1" applyFill="1" applyBorder="1" applyAlignment="1">
      <alignment horizontal="center" vertical="top"/>
    </xf>
    <xf numFmtId="0" fontId="7" fillId="0" borderId="0" xfId="2" applyFont="1" applyAlignment="1">
      <alignment horizontal="center"/>
    </xf>
    <xf numFmtId="0" fontId="15" fillId="12" borderId="2" xfId="0" applyFont="1" applyFill="1" applyBorder="1" applyAlignment="1">
      <alignment horizontal="center" vertical="center" textRotation="90" wrapText="1"/>
    </xf>
    <xf numFmtId="0" fontId="15" fillId="12" borderId="7" xfId="0" applyFont="1" applyFill="1" applyBorder="1" applyAlignment="1">
      <alignment horizontal="center" vertical="center" textRotation="90" wrapText="1"/>
    </xf>
    <xf numFmtId="0" fontId="15" fillId="12" borderId="3" xfId="0" applyFont="1" applyFill="1" applyBorder="1" applyAlignment="1">
      <alignment horizontal="center" vertical="center" textRotation="90" wrapText="1"/>
    </xf>
    <xf numFmtId="0" fontId="39" fillId="6" borderId="4" xfId="0" applyFont="1" applyFill="1" applyBorder="1" applyAlignment="1">
      <alignment horizontal="center" vertical="center"/>
    </xf>
    <xf numFmtId="0" fontId="39" fillId="6" borderId="6" xfId="0" applyFont="1" applyFill="1" applyBorder="1" applyAlignment="1">
      <alignment horizontal="center" vertical="center"/>
    </xf>
    <xf numFmtId="0" fontId="39" fillId="6" borderId="5" xfId="0" applyFont="1" applyFill="1" applyBorder="1" applyAlignment="1">
      <alignment horizontal="center" vertical="center"/>
    </xf>
    <xf numFmtId="0" fontId="39" fillId="12" borderId="2" xfId="0" applyFont="1" applyFill="1" applyBorder="1" applyAlignment="1">
      <alignment horizontal="center" vertical="center" textRotation="90" wrapText="1"/>
    </xf>
    <xf numFmtId="0" fontId="39" fillId="12" borderId="7" xfId="0" applyFont="1" applyFill="1" applyBorder="1" applyAlignment="1">
      <alignment horizontal="center" vertical="center" textRotation="90" wrapText="1"/>
    </xf>
    <xf numFmtId="0" fontId="39" fillId="12" borderId="3" xfId="0" applyFont="1" applyFill="1" applyBorder="1" applyAlignment="1">
      <alignment horizontal="center" vertical="center" textRotation="90" wrapText="1"/>
    </xf>
    <xf numFmtId="165" fontId="35" fillId="0" borderId="0" xfId="2" applyNumberFormat="1" applyFont="1" applyFill="1" applyBorder="1" applyAlignment="1">
      <alignment horizontal="center" vertical="top"/>
    </xf>
    <xf numFmtId="0" fontId="30" fillId="0" borderId="0" xfId="2" applyFont="1" applyAlignment="1">
      <alignment horizontal="center"/>
    </xf>
    <xf numFmtId="0" fontId="34" fillId="6" borderId="4" xfId="0" applyFont="1" applyFill="1" applyBorder="1" applyAlignment="1">
      <alignment horizontal="center" vertical="center"/>
    </xf>
    <xf numFmtId="0" fontId="34" fillId="6" borderId="6" xfId="0" applyFont="1" applyFill="1" applyBorder="1" applyAlignment="1">
      <alignment horizontal="center" vertical="center"/>
    </xf>
    <xf numFmtId="0" fontId="34" fillId="6" borderId="5" xfId="0" applyFont="1" applyFill="1" applyBorder="1" applyAlignment="1">
      <alignment horizontal="center" vertical="center"/>
    </xf>
    <xf numFmtId="0" fontId="34" fillId="12" borderId="2" xfId="0" applyFont="1" applyFill="1" applyBorder="1" applyAlignment="1">
      <alignment horizontal="center" vertical="center" textRotation="90" wrapText="1"/>
    </xf>
    <xf numFmtId="0" fontId="34" fillId="12" borderId="7" xfId="0" applyFont="1" applyFill="1" applyBorder="1" applyAlignment="1">
      <alignment horizontal="center" vertical="center" textRotation="90" wrapText="1"/>
    </xf>
    <xf numFmtId="0" fontId="34" fillId="12" borderId="3" xfId="0" applyFont="1" applyFill="1" applyBorder="1" applyAlignment="1">
      <alignment horizontal="center" vertical="center" textRotation="90" wrapText="1"/>
    </xf>
    <xf numFmtId="165" fontId="35" fillId="0" borderId="0" xfId="2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0" fontId="82" fillId="0" borderId="0" xfId="2" applyFont="1" applyFill="1" applyBorder="1" applyAlignment="1">
      <alignment horizontal="center" wrapText="1"/>
    </xf>
    <xf numFmtId="165" fontId="47" fillId="0" borderId="8" xfId="2" applyNumberFormat="1" applyFont="1" applyFill="1" applyBorder="1" applyAlignment="1">
      <alignment horizontal="center" vertical="top" wrapText="1"/>
    </xf>
    <xf numFmtId="0" fontId="43" fillId="13" borderId="4" xfId="0" applyFont="1" applyFill="1" applyBorder="1" applyAlignment="1">
      <alignment horizontal="center" vertical="center"/>
    </xf>
    <xf numFmtId="0" fontId="43" fillId="13" borderId="6" xfId="0" applyFont="1" applyFill="1" applyBorder="1" applyAlignment="1">
      <alignment horizontal="center" vertical="center"/>
    </xf>
    <xf numFmtId="0" fontId="43" fillId="13" borderId="5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 wrapText="1"/>
    </xf>
    <xf numFmtId="0" fontId="71" fillId="0" borderId="24" xfId="0" quotePrefix="1" applyFont="1" applyBorder="1" applyAlignment="1">
      <alignment horizontal="left" vertical="center"/>
    </xf>
    <xf numFmtId="0" fontId="71" fillId="0" borderId="0" xfId="0" quotePrefix="1" applyFont="1" applyBorder="1" applyAlignment="1">
      <alignment horizontal="left" vertical="center"/>
    </xf>
    <xf numFmtId="0" fontId="70" fillId="19" borderId="4" xfId="0" applyFont="1" applyFill="1" applyBorder="1" applyAlignment="1">
      <alignment horizontal="center" vertical="center" wrapText="1"/>
    </xf>
    <xf numFmtId="0" fontId="70" fillId="19" borderId="6" xfId="0" applyFont="1" applyFill="1" applyBorder="1" applyAlignment="1">
      <alignment horizontal="center" vertical="center" wrapText="1"/>
    </xf>
    <xf numFmtId="0" fontId="70" fillId="19" borderId="5" xfId="0" applyFont="1" applyFill="1" applyBorder="1" applyAlignment="1">
      <alignment horizontal="center" vertical="center" wrapText="1"/>
    </xf>
    <xf numFmtId="172" fontId="59" fillId="20" borderId="2" xfId="0" applyNumberFormat="1" applyFont="1" applyFill="1" applyBorder="1" applyAlignment="1">
      <alignment horizontal="center" vertical="center" textRotation="90"/>
    </xf>
    <xf numFmtId="172" fontId="59" fillId="20" borderId="7" xfId="0" applyNumberFormat="1" applyFont="1" applyFill="1" applyBorder="1" applyAlignment="1">
      <alignment horizontal="center" vertical="center" textRotation="90"/>
    </xf>
    <xf numFmtId="172" fontId="59" fillId="20" borderId="3" xfId="0" applyNumberFormat="1" applyFont="1" applyFill="1" applyBorder="1" applyAlignment="1">
      <alignment horizontal="center" vertical="center" textRotation="90"/>
    </xf>
    <xf numFmtId="0" fontId="74" fillId="0" borderId="0" xfId="2" applyFont="1" applyBorder="1" applyAlignment="1">
      <alignment horizontal="center"/>
    </xf>
    <xf numFmtId="165" fontId="10" fillId="0" borderId="8" xfId="2" applyNumberFormat="1" applyFont="1" applyBorder="1" applyAlignment="1">
      <alignment horizontal="center" vertical="top"/>
    </xf>
    <xf numFmtId="1" fontId="3" fillId="19" borderId="1" xfId="0" applyNumberFormat="1" applyFont="1" applyFill="1" applyBorder="1" applyAlignment="1">
      <alignment horizontal="center" vertical="center"/>
    </xf>
    <xf numFmtId="0" fontId="75" fillId="19" borderId="4" xfId="0" applyFont="1" applyFill="1" applyBorder="1" applyAlignment="1">
      <alignment horizontal="center" vertical="center" wrapText="1"/>
    </xf>
    <xf numFmtId="0" fontId="75" fillId="19" borderId="6" xfId="0" applyFont="1" applyFill="1" applyBorder="1" applyAlignment="1">
      <alignment horizontal="center" vertical="center" wrapText="1"/>
    </xf>
    <xf numFmtId="0" fontId="75" fillId="19" borderId="5" xfId="0" applyFont="1" applyFill="1" applyBorder="1" applyAlignment="1">
      <alignment horizontal="center" vertical="center" wrapText="1"/>
    </xf>
  </cellXfs>
  <cellStyles count="5">
    <cellStyle name="Millares" xfId="3" builtinId="3"/>
    <cellStyle name="Normal" xfId="0" builtinId="0"/>
    <cellStyle name="Normal 2" xfId="2"/>
    <cellStyle name="Normal 2 2" xfId="4"/>
    <cellStyle name="Normal 3" xfId="1"/>
  </cellStyles>
  <dxfs count="197">
    <dxf>
      <numFmt numFmtId="173" formatCode="mmmm\ &quot;( al &quot;\ d\ &quot; )&quot;"/>
    </dxf>
    <dxf>
      <numFmt numFmtId="166" formatCode="mmmm"/>
    </dxf>
    <dxf>
      <numFmt numFmtId="173" formatCode="mmmm\ &quot;( al &quot;\ d\ &quot; )&quot;"/>
    </dxf>
    <dxf>
      <numFmt numFmtId="166" formatCode="mmmm"/>
    </dxf>
    <dxf>
      <numFmt numFmtId="173" formatCode="mmmm\ &quot;( al &quot;\ d\ &quot; )&quot;"/>
    </dxf>
    <dxf>
      <numFmt numFmtId="166" formatCode="mmmm"/>
    </dxf>
    <dxf>
      <numFmt numFmtId="173" formatCode="mmmm\ &quot;( al &quot;\ d\ &quot; )&quot;"/>
    </dxf>
    <dxf>
      <numFmt numFmtId="166" formatCode="mmmm"/>
    </dxf>
    <dxf>
      <numFmt numFmtId="173" formatCode="mmmm\ &quot;( al &quot;\ d\ &quot; )&quot;"/>
    </dxf>
    <dxf>
      <numFmt numFmtId="166" formatCode="mmmm"/>
    </dxf>
    <dxf>
      <numFmt numFmtId="173" formatCode="mmmm\ &quot;( al &quot;\ d\ &quot; )&quot;"/>
    </dxf>
    <dxf>
      <numFmt numFmtId="166" formatCode="mmmm"/>
    </dxf>
    <dxf>
      <numFmt numFmtId="173" formatCode="mmmm\ &quot;( al &quot;\ d\ &quot; )&quot;"/>
    </dxf>
    <dxf>
      <numFmt numFmtId="166" formatCode="mmmm"/>
    </dxf>
    <dxf>
      <numFmt numFmtId="173" formatCode="mmmm\ &quot;( al &quot;\ d\ &quot; )&quot;"/>
    </dxf>
    <dxf>
      <numFmt numFmtId="166" formatCode="mmmm"/>
    </dxf>
    <dxf>
      <numFmt numFmtId="173" formatCode="mmmm\ &quot;( al &quot;\ d\ &quot; )&quot;"/>
    </dxf>
    <dxf>
      <numFmt numFmtId="166" formatCode="mmmm"/>
    </dxf>
    <dxf>
      <numFmt numFmtId="3" formatCode="#,##0"/>
      <fill>
        <patternFill>
          <bgColor rgb="FFA6A6A6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rgb="FFFF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rgb="FFF2F2F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rgb="FFF2F2F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4" formatCode="#,##0.0"/>
      <fill>
        <patternFill>
          <bgColor rgb="FFFDE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rgb="FFFDE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000000"/>
      </font>
      <numFmt numFmtId="30" formatCode="@"/>
      <fill>
        <patternFill>
          <bgColor rgb="FFFDE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0" formatCode="@"/>
      <fill>
        <patternFill>
          <bgColor rgb="FFF2F2F2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</font>
      <fill>
        <patternFill>
          <bgColor rgb="FFFDE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2F2F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rgb="FFA6A6A6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rgb="FFFF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rgb="FFF2F2F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rgb="FFF2F2F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4" formatCode="#,##0.0"/>
      <fill>
        <patternFill>
          <bgColor rgb="FFFDE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rgb="FFFDE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000000"/>
      </font>
      <numFmt numFmtId="30" formatCode="@"/>
      <fill>
        <patternFill>
          <bgColor rgb="FFFDE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0" formatCode="@"/>
      <fill>
        <patternFill>
          <bgColor rgb="FFF2F2F2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</font>
      <fill>
        <patternFill>
          <bgColor rgb="FFFDE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2F2F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4" formatCode="#,##0.0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numFmt numFmtId="30" formatCode="@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0" formatCode="@"/>
      <fill>
        <patternFill>
          <bgColor theme="0" tint="-4.9989318521683403E-2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4" formatCode="#,##0.0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numFmt numFmtId="30" formatCode="@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0" formatCode="@"/>
      <fill>
        <patternFill>
          <bgColor theme="0" tint="-4.9989318521683403E-2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3" formatCode="#,##0"/>
      <fill>
        <patternFill>
          <bgColor theme="0" tint="-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4" formatCode="#,##0.0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numFmt numFmtId="30" formatCode="@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0" formatCode="@"/>
      <fill>
        <patternFill>
          <bgColor theme="0" tint="-4.9989318521683403E-2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rgb="FFA6A6A6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rgb="FFFF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rgb="FFF2F2F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rgb="FFF2F2F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numFmt numFmtId="174" formatCode="#,##0.0"/>
      <fill>
        <patternFill>
          <bgColor rgb="FFFDE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" formatCode="#,##0"/>
      <fill>
        <patternFill>
          <bgColor rgb="FFFDE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000000"/>
      </font>
      <numFmt numFmtId="30" formatCode="@"/>
      <fill>
        <patternFill>
          <bgColor rgb="FFFDE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0" formatCode="@"/>
      <fill>
        <patternFill>
          <bgColor rgb="FFF2F2F2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</font>
      <fill>
        <patternFill>
          <bgColor rgb="FFFDE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2F2F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numFmt numFmtId="174" formatCode="#,##0.0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" formatCode="#,##0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numFmt numFmtId="30" formatCode="@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0" formatCode="@"/>
      <fill>
        <patternFill>
          <bgColor theme="0" tint="-4.9989318521683403E-2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numFmt numFmtId="174" formatCode="#,##0.0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" formatCode="#,##0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numFmt numFmtId="30" formatCode="@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0" formatCode="@"/>
      <fill>
        <patternFill>
          <bgColor theme="0" tint="-4.9989318521683403E-2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rgb="FFA6A6A6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rgb="FFFF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rgb="FFF2F2F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rgb="FFF2F2F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4" formatCode="#,##0.0"/>
      <fill>
        <patternFill>
          <bgColor rgb="FFFDE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rgb="FFFDE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000000"/>
      </font>
      <numFmt numFmtId="30" formatCode="@"/>
      <fill>
        <patternFill>
          <bgColor rgb="FFFDE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0" formatCode="@"/>
      <fill>
        <patternFill>
          <bgColor rgb="FFF2F2F2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</font>
      <fill>
        <patternFill>
          <bgColor rgb="FFFDE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2F2F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4" formatCode="#,##0.0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numFmt numFmtId="30" formatCode="@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0" formatCode="@"/>
      <fill>
        <patternFill>
          <bgColor theme="0" tint="-4.9989318521683403E-2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4" formatCode="#,##0.0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numFmt numFmtId="30" formatCode="@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0" formatCode="@"/>
      <fill>
        <patternFill>
          <bgColor theme="0" tint="-4.9989318521683403E-2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rgb="FFA6A6A6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rgb="FFFF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rgb="FFF2F2F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rgb="FFF2F2F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4" formatCode="#,##0.0"/>
      <fill>
        <patternFill>
          <bgColor rgb="FFFDE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rgb="FFFDE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000000"/>
      </font>
      <numFmt numFmtId="30" formatCode="@"/>
      <fill>
        <patternFill>
          <bgColor rgb="FFFDE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0" formatCode="@"/>
      <fill>
        <patternFill>
          <bgColor rgb="FFF2F2F2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</font>
      <fill>
        <patternFill>
          <bgColor rgb="FFFDE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2F2F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rgb="FFA6A6A6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rgb="FFFF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rgb="FFF2F2F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rgb="FFF2F2F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4" formatCode="#,##0.0"/>
      <fill>
        <patternFill>
          <bgColor rgb="FFFDE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rgb="FFFDE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000000"/>
      </font>
      <numFmt numFmtId="30" formatCode="@"/>
      <fill>
        <patternFill>
          <bgColor rgb="FFFDE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0" formatCode="@"/>
      <fill>
        <patternFill>
          <bgColor rgb="FFF2F2F2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3" formatCode="#,##0"/>
      <fill>
        <patternFill>
          <bgColor theme="0" tint="-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4" formatCode="#,##0.0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numFmt numFmtId="30" formatCode="@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0" formatCode="@"/>
      <fill>
        <patternFill>
          <bgColor theme="0" tint="-4.9989318521683403E-2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3" formatCode="#,##0"/>
      <fill>
        <patternFill>
          <bgColor theme="0" tint="-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4" formatCode="#,##0.0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numFmt numFmtId="30" formatCode="@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0" formatCode="@"/>
      <fill>
        <patternFill>
          <bgColor theme="0" tint="-4.9989318521683403E-2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4" formatCode="#,##0.0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numFmt numFmtId="30" formatCode="@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0" formatCode="@"/>
      <fill>
        <patternFill>
          <bgColor theme="0" tint="-4.9989318521683403E-2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170" formatCode="mmm"/>
    </dxf>
    <dxf>
      <font>
        <b/>
        <i val="0"/>
      </font>
      <numFmt numFmtId="175" formatCode="mmm\ &quot;(al &quot;d&quot;)&quot;"/>
    </dxf>
    <dxf>
      <font>
        <b/>
        <i val="0"/>
      </font>
      <numFmt numFmtId="170" formatCode="mmm"/>
    </dxf>
    <dxf>
      <font>
        <b/>
        <i val="0"/>
      </font>
      <numFmt numFmtId="175" formatCode="mmm\ &quot;(al &quot;d&quot;)&quot;"/>
    </dxf>
    <dxf>
      <font>
        <b/>
        <i val="0"/>
      </font>
      <numFmt numFmtId="170" formatCode="mmm"/>
    </dxf>
    <dxf>
      <font>
        <b/>
        <i val="0"/>
      </font>
      <numFmt numFmtId="175" formatCode="mmm\ &quot;(al &quot;d&quot;)&quot;"/>
    </dxf>
    <dxf>
      <font>
        <b/>
        <i val="0"/>
      </font>
      <numFmt numFmtId="170" formatCode="mmm"/>
    </dxf>
    <dxf>
      <font>
        <b/>
        <i val="0"/>
      </font>
      <numFmt numFmtId="175" formatCode="mmm\ &quot;(al &quot;d&quot;)&quot;"/>
    </dxf>
    <dxf>
      <font>
        <b/>
        <i val="0"/>
      </font>
      <numFmt numFmtId="170" formatCode="mmm"/>
    </dxf>
    <dxf>
      <font>
        <b/>
        <i val="0"/>
      </font>
      <numFmt numFmtId="175" formatCode="mmm\ &quot;(al &quot;d&quot;)&quot;"/>
    </dxf>
    <dxf>
      <font>
        <b/>
        <i val="0"/>
      </font>
      <numFmt numFmtId="170" formatCode="mmm"/>
    </dxf>
    <dxf>
      <font>
        <b/>
        <i val="0"/>
      </font>
      <numFmt numFmtId="175" formatCode="mmm\ &quot;(al &quot;d&quot;)&quot;"/>
    </dxf>
  </dxfs>
  <tableStyles count="0" defaultTableStyle="TableStyleMedium2" defaultPivotStyle="PivotStyleLight16"/>
  <colors>
    <mruColors>
      <color rgb="FF00CC00"/>
      <color rgb="FFF2F2F2"/>
      <color rgb="FF000045"/>
      <color rgb="FFFFFFCC"/>
      <color rgb="FFFFFFDE"/>
      <color rgb="FFE8E8E8"/>
      <color rgb="FFFFFFD9"/>
      <color rgb="FFF0F0F0"/>
      <color rgb="FFF9F9F9"/>
      <color rgb="FFFFFF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497240</xdr:colOff>
      <xdr:row>9</xdr:row>
      <xdr:rowOff>94418</xdr:rowOff>
    </xdr:from>
    <xdr:to>
      <xdr:col>2</xdr:col>
      <xdr:colOff>6933926</xdr:colOff>
      <xdr:row>10</xdr:row>
      <xdr:rowOff>11206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0534" y="10728800"/>
          <a:ext cx="6436686" cy="107288"/>
        </a:xfrm>
        <a:prstGeom prst="rect">
          <a:avLst/>
        </a:prstGeom>
      </xdr:spPr>
    </xdr:pic>
    <xdr:clientData/>
  </xdr:twoCellAnchor>
  <xdr:twoCellAnchor editAs="oneCell">
    <xdr:from>
      <xdr:col>1</xdr:col>
      <xdr:colOff>97758</xdr:colOff>
      <xdr:row>0</xdr:row>
      <xdr:rowOff>93791</xdr:rowOff>
    </xdr:from>
    <xdr:to>
      <xdr:col>2</xdr:col>
      <xdr:colOff>1463723</xdr:colOff>
      <xdr:row>0</xdr:row>
      <xdr:rowOff>1992923</xdr:rowOff>
    </xdr:to>
    <xdr:pic>
      <xdr:nvPicPr>
        <xdr:cNvPr id="4" name="3 Imagen" descr="http://www.subtel.gob.cl/prontus_subtel/site/artic/20090317/asocfile/20090317170724/subtel_rgb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6893" y="93791"/>
          <a:ext cx="2080340" cy="18991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6477003</xdr:colOff>
      <xdr:row>6</xdr:row>
      <xdr:rowOff>23815</xdr:rowOff>
    </xdr:from>
    <xdr:to>
      <xdr:col>3</xdr:col>
      <xdr:colOff>337041</xdr:colOff>
      <xdr:row>8</xdr:row>
      <xdr:rowOff>942514</xdr:rowOff>
    </xdr:to>
    <xdr:pic>
      <xdr:nvPicPr>
        <xdr:cNvPr id="6" name="5 Imagen" descr="http://www.codigos-qr.com/qr/php/qr_img.php?d=http%3A%2F%2Fwww.datos.gob.cl&amp;s=8&amp;e=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3" y="10048878"/>
          <a:ext cx="1456226" cy="1442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62104</xdr:colOff>
      <xdr:row>0</xdr:row>
      <xdr:rowOff>57599</xdr:rowOff>
    </xdr:from>
    <xdr:ext cx="577433" cy="538514"/>
    <xdr:pic>
      <xdr:nvPicPr>
        <xdr:cNvPr id="2" name="1 Imagen" descr="http://www.subtel.gob.cl/prontus_subtel/site/artic/20090317/asocfile/20090317170724/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2704" y="57599"/>
          <a:ext cx="577433" cy="53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43826</xdr:colOff>
      <xdr:row>0</xdr:row>
      <xdr:rowOff>15875</xdr:rowOff>
    </xdr:from>
    <xdr:to>
      <xdr:col>2</xdr:col>
      <xdr:colOff>112567</xdr:colOff>
      <xdr:row>1</xdr:row>
      <xdr:rowOff>2597</xdr:rowOff>
    </xdr:to>
    <xdr:pic>
      <xdr:nvPicPr>
        <xdr:cNvPr id="2" name="1 Imagen" descr="http://www.subtel.gob.cl/prontus_subtel/site/artic/20090317/asocfile/20090317170724/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51" y="15875"/>
          <a:ext cx="524210" cy="482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39452</xdr:colOff>
      <xdr:row>0</xdr:row>
      <xdr:rowOff>19835</xdr:rowOff>
    </xdr:from>
    <xdr:to>
      <xdr:col>2</xdr:col>
      <xdr:colOff>31170</xdr:colOff>
      <xdr:row>1</xdr:row>
      <xdr:rowOff>395</xdr:rowOff>
    </xdr:to>
    <xdr:pic>
      <xdr:nvPicPr>
        <xdr:cNvPr id="2" name="1 Imagen" descr="http://www.subtel.gob.cl/prontus_subtel/site/artic/20090317/asocfile/20090317170724/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052" y="19835"/>
          <a:ext cx="325093" cy="294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0</xdr:row>
      <xdr:rowOff>33536</xdr:rowOff>
    </xdr:from>
    <xdr:to>
      <xdr:col>2</xdr:col>
      <xdr:colOff>99060</xdr:colOff>
      <xdr:row>1</xdr:row>
      <xdr:rowOff>1905</xdr:rowOff>
    </xdr:to>
    <xdr:pic>
      <xdr:nvPicPr>
        <xdr:cNvPr id="2" name="1 Imagen" descr="http://www.subtel.gob.cl/prontus_subtel/site/artic/20090317/asocfile/20090317170724/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" y="33536"/>
          <a:ext cx="371475" cy="339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32518</xdr:colOff>
      <xdr:row>0</xdr:row>
      <xdr:rowOff>21448</xdr:rowOff>
    </xdr:from>
    <xdr:to>
      <xdr:col>0</xdr:col>
      <xdr:colOff>452034</xdr:colOff>
      <xdr:row>1</xdr:row>
      <xdr:rowOff>3713</xdr:rowOff>
    </xdr:to>
    <xdr:pic>
      <xdr:nvPicPr>
        <xdr:cNvPr id="5" name="4 Imagen" descr="http://www.subtel.gob.cl/prontus_subtel/site/artic/20090317/asocfile/20090317170724/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8" y="21448"/>
          <a:ext cx="419516" cy="391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68036</xdr:colOff>
      <xdr:row>1</xdr:row>
      <xdr:rowOff>68035</xdr:rowOff>
    </xdr:from>
    <xdr:to>
      <xdr:col>0</xdr:col>
      <xdr:colOff>6613071</xdr:colOff>
      <xdr:row>2</xdr:row>
      <xdr:rowOff>4183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036" y="489856"/>
          <a:ext cx="6545035" cy="46306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21220</xdr:colOff>
      <xdr:row>0</xdr:row>
      <xdr:rowOff>17406</xdr:rowOff>
    </xdr:from>
    <xdr:to>
      <xdr:col>2</xdr:col>
      <xdr:colOff>68967</xdr:colOff>
      <xdr:row>0</xdr:row>
      <xdr:rowOff>312708</xdr:rowOff>
    </xdr:to>
    <xdr:pic>
      <xdr:nvPicPr>
        <xdr:cNvPr id="2" name="1 Imagen" descr="http://www.subtel.gob.cl/prontus_subtel/site/artic/20090317/asocfile/20090317170724/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984" y="17406"/>
          <a:ext cx="324511" cy="295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38499</xdr:colOff>
      <xdr:row>0</xdr:row>
      <xdr:rowOff>21240</xdr:rowOff>
    </xdr:from>
    <xdr:to>
      <xdr:col>2</xdr:col>
      <xdr:colOff>228600</xdr:colOff>
      <xdr:row>1</xdr:row>
      <xdr:rowOff>34636</xdr:rowOff>
    </xdr:to>
    <xdr:pic>
      <xdr:nvPicPr>
        <xdr:cNvPr id="2" name="1 Imagen" descr="http://www.subtel.gob.cl/prontus_subtel/site/artic/20090317/asocfile/20090317170724/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35" y="21240"/>
          <a:ext cx="605738" cy="5675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0</xdr:row>
      <xdr:rowOff>38100</xdr:rowOff>
    </xdr:from>
    <xdr:to>
      <xdr:col>2</xdr:col>
      <xdr:colOff>461493</xdr:colOff>
      <xdr:row>1</xdr:row>
      <xdr:rowOff>0</xdr:rowOff>
    </xdr:to>
    <xdr:pic>
      <xdr:nvPicPr>
        <xdr:cNvPr id="2" name="1 Imagen" descr="http://www.subtel.gob.cl/prontus_subtel/site/artic/20090317/asocfile/20090317170724/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710" y="38100"/>
          <a:ext cx="796601" cy="758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28302</xdr:colOff>
      <xdr:row>0</xdr:row>
      <xdr:rowOff>27758</xdr:rowOff>
    </xdr:from>
    <xdr:to>
      <xdr:col>1</xdr:col>
      <xdr:colOff>715629</xdr:colOff>
      <xdr:row>1</xdr:row>
      <xdr:rowOff>91440</xdr:rowOff>
    </xdr:to>
    <xdr:pic>
      <xdr:nvPicPr>
        <xdr:cNvPr id="2" name="1 Imagen" descr="http://www.subtel.gob.cl/prontus_subtel/site/artic/20090317/asocfile/20090317170724/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232" y="27758"/>
          <a:ext cx="687327" cy="627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687327</xdr:colOff>
      <xdr:row>1</xdr:row>
      <xdr:rowOff>63682</xdr:rowOff>
    </xdr:to>
    <xdr:pic>
      <xdr:nvPicPr>
        <xdr:cNvPr id="3" name="2 Imagen" descr="http://www.subtel.gob.cl/prontus_subtel/site/artic/20090317/asocfile/20090317170724/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2870" y="0"/>
          <a:ext cx="687327" cy="627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0</xdr:colOff>
      <xdr:row>0</xdr:row>
      <xdr:rowOff>0</xdr:rowOff>
    </xdr:from>
    <xdr:to>
      <xdr:col>27</xdr:col>
      <xdr:colOff>687327</xdr:colOff>
      <xdr:row>1</xdr:row>
      <xdr:rowOff>63682</xdr:rowOff>
    </xdr:to>
    <xdr:pic>
      <xdr:nvPicPr>
        <xdr:cNvPr id="4" name="3 Imagen" descr="http://www.subtel.gob.cl/prontus_subtel/site/artic/20090317/asocfile/20090317170724/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73350" y="0"/>
          <a:ext cx="687327" cy="627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00"/>
  </sheetPr>
  <dimension ref="C1:C9"/>
  <sheetViews>
    <sheetView showGridLines="0" tabSelected="1" zoomScale="40" zoomScaleNormal="40" zoomScaleSheetLayoutView="40" workbookViewId="0">
      <selection activeCell="C4" sqref="C4"/>
    </sheetView>
  </sheetViews>
  <sheetFormatPr baseColWidth="10" defaultRowHeight="15" x14ac:dyDescent="0.2"/>
  <cols>
    <col min="2" max="2" width="8.33203125" customWidth="1"/>
    <col min="3" max="3" width="88.6640625" customWidth="1"/>
    <col min="4" max="4" width="6" customWidth="1"/>
    <col min="5" max="5" width="3.44140625" customWidth="1"/>
  </cols>
  <sheetData>
    <row r="1" spans="3:3" ht="252" customHeight="1" x14ac:dyDescent="0.2"/>
    <row r="2" spans="3:3" ht="337.5" x14ac:dyDescent="0.2">
      <c r="C2" s="57" t="s">
        <v>53</v>
      </c>
    </row>
    <row r="3" spans="3:3" ht="111" customHeight="1" x14ac:dyDescent="0.2"/>
    <row r="4" spans="3:3" ht="45" x14ac:dyDescent="0.2">
      <c r="C4" s="29">
        <v>42216</v>
      </c>
    </row>
    <row r="6" spans="3:3" ht="30" x14ac:dyDescent="0.2">
      <c r="C6" s="22" t="s">
        <v>0</v>
      </c>
    </row>
    <row r="8" spans="3:3" ht="26.25" x14ac:dyDescent="0.2">
      <c r="C8" s="21" t="s">
        <v>50</v>
      </c>
    </row>
    <row r="9" spans="3:3" ht="81.75" customHeight="1" x14ac:dyDescent="0.2"/>
  </sheetData>
  <sheetProtection password="886E" sheet="1" objects="1" scenarios="1"/>
  <pageMargins left="0.73" right="0.7" top="0.75" bottom="0.75" header="0.3" footer="0.3"/>
  <pageSetup paperSize="122" scale="71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</sheetPr>
  <dimension ref="A1:U53"/>
  <sheetViews>
    <sheetView showGridLines="0" zoomScale="80" zoomScaleNormal="80" workbookViewId="0">
      <pane ySplit="6" topLeftCell="A7" activePane="bottomLeft" state="frozen"/>
      <selection activeCell="D4" sqref="D4"/>
      <selection pane="bottomLeft" activeCell="B2" sqref="B2:U2"/>
    </sheetView>
  </sheetViews>
  <sheetFormatPr baseColWidth="10" defaultRowHeight="15" x14ac:dyDescent="0.2"/>
  <cols>
    <col min="2" max="3" width="4.21875" bestFit="1" customWidth="1"/>
    <col min="4" max="21" width="7.5546875" customWidth="1"/>
    <col min="27" max="27" width="4.109375" customWidth="1"/>
    <col min="28" max="28" width="3.5546875" customWidth="1"/>
  </cols>
  <sheetData>
    <row r="1" spans="1:21" ht="44.25" customHeight="1" x14ac:dyDescent="0.35">
      <c r="A1" s="28"/>
      <c r="B1" s="116"/>
      <c r="D1" s="116" t="s">
        <v>0</v>
      </c>
      <c r="E1" s="116"/>
      <c r="F1" s="116"/>
      <c r="G1" s="116"/>
      <c r="H1" s="116"/>
      <c r="I1" s="116"/>
    </row>
    <row r="2" spans="1:21" ht="28.5" x14ac:dyDescent="0.45">
      <c r="A2" s="33"/>
      <c r="B2" s="250" t="s">
        <v>89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</row>
    <row r="3" spans="1:21" ht="25.5" x14ac:dyDescent="0.35">
      <c r="A3" s="33"/>
      <c r="B3" s="251">
        <f>Tapa!C4</f>
        <v>42216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</row>
    <row r="4" spans="1:21" s="54" customFormat="1" ht="23.25" x14ac:dyDescent="0.3">
      <c r="A4" s="11"/>
      <c r="B4" s="252" t="s">
        <v>4</v>
      </c>
      <c r="C4" s="252" t="s">
        <v>5</v>
      </c>
      <c r="D4" s="253" t="s">
        <v>22</v>
      </c>
      <c r="E4" s="254"/>
      <c r="F4" s="254"/>
      <c r="G4" s="254"/>
      <c r="H4" s="254"/>
      <c r="I4" s="255"/>
      <c r="J4" s="253" t="s">
        <v>23</v>
      </c>
      <c r="K4" s="254"/>
      <c r="L4" s="254"/>
      <c r="M4" s="254"/>
      <c r="N4" s="254"/>
      <c r="O4" s="255"/>
      <c r="P4" s="253" t="s">
        <v>20</v>
      </c>
      <c r="Q4" s="254"/>
      <c r="R4" s="254"/>
      <c r="S4" s="254"/>
      <c r="T4" s="254"/>
      <c r="U4" s="255"/>
    </row>
    <row r="5" spans="1:21" ht="18.75" x14ac:dyDescent="0.2">
      <c r="B5" s="252"/>
      <c r="C5" s="252"/>
      <c r="D5" s="244" t="s">
        <v>13</v>
      </c>
      <c r="E5" s="245"/>
      <c r="F5" s="246"/>
      <c r="G5" s="244" t="s">
        <v>84</v>
      </c>
      <c r="H5" s="245"/>
      <c r="I5" s="246"/>
      <c r="J5" s="244" t="s">
        <v>13</v>
      </c>
      <c r="K5" s="245"/>
      <c r="L5" s="246"/>
      <c r="M5" s="244" t="s">
        <v>84</v>
      </c>
      <c r="N5" s="245"/>
      <c r="O5" s="246"/>
      <c r="P5" s="244" t="s">
        <v>13</v>
      </c>
      <c r="Q5" s="245"/>
      <c r="R5" s="246"/>
      <c r="S5" s="244" t="s">
        <v>84</v>
      </c>
      <c r="T5" s="245"/>
      <c r="U5" s="246"/>
    </row>
    <row r="6" spans="1:21" ht="15.75" x14ac:dyDescent="0.2">
      <c r="B6" s="252"/>
      <c r="C6" s="252"/>
      <c r="D6" s="127" t="s">
        <v>90</v>
      </c>
      <c r="E6" s="127" t="s">
        <v>91</v>
      </c>
      <c r="F6" s="127" t="s">
        <v>40</v>
      </c>
      <c r="G6" s="127" t="s">
        <v>90</v>
      </c>
      <c r="H6" s="127" t="s">
        <v>91</v>
      </c>
      <c r="I6" s="127" t="s">
        <v>40</v>
      </c>
      <c r="J6" s="127" t="s">
        <v>90</v>
      </c>
      <c r="K6" s="127" t="s">
        <v>91</v>
      </c>
      <c r="L6" s="127" t="s">
        <v>40</v>
      </c>
      <c r="M6" s="127" t="s">
        <v>90</v>
      </c>
      <c r="N6" s="127" t="s">
        <v>91</v>
      </c>
      <c r="O6" s="127" t="s">
        <v>40</v>
      </c>
      <c r="P6" s="127" t="s">
        <v>90</v>
      </c>
      <c r="Q6" s="127" t="s">
        <v>91</v>
      </c>
      <c r="R6" s="127" t="s">
        <v>40</v>
      </c>
      <c r="S6" s="127" t="s">
        <v>90</v>
      </c>
      <c r="T6" s="127" t="s">
        <v>91</v>
      </c>
      <c r="U6" s="127" t="s">
        <v>40</v>
      </c>
    </row>
    <row r="7" spans="1:21" s="54" customFormat="1" ht="16.5" x14ac:dyDescent="0.2">
      <c r="B7" s="247">
        <v>40909</v>
      </c>
      <c r="C7" s="156">
        <v>40909</v>
      </c>
      <c r="D7" s="157">
        <v>6525</v>
      </c>
      <c r="E7" s="157">
        <v>3792</v>
      </c>
      <c r="F7" s="158">
        <v>2733</v>
      </c>
      <c r="G7" s="157">
        <v>4413</v>
      </c>
      <c r="H7" s="157">
        <v>2477</v>
      </c>
      <c r="I7" s="158">
        <v>1936</v>
      </c>
      <c r="J7" s="157">
        <v>5438</v>
      </c>
      <c r="K7" s="157">
        <v>6745</v>
      </c>
      <c r="L7" s="158">
        <v>-1307</v>
      </c>
      <c r="M7" s="157">
        <v>7311</v>
      </c>
      <c r="N7" s="157">
        <v>2931</v>
      </c>
      <c r="O7" s="158">
        <v>4380</v>
      </c>
      <c r="P7" s="157">
        <v>3956</v>
      </c>
      <c r="Q7" s="157">
        <v>5407</v>
      </c>
      <c r="R7" s="158">
        <v>-1451</v>
      </c>
      <c r="S7" s="157">
        <v>1486</v>
      </c>
      <c r="T7" s="157">
        <v>7856</v>
      </c>
      <c r="U7" s="158">
        <v>-6370</v>
      </c>
    </row>
    <row r="8" spans="1:21" s="54" customFormat="1" ht="16.5" x14ac:dyDescent="0.2">
      <c r="B8" s="248"/>
      <c r="C8" s="156">
        <v>40940</v>
      </c>
      <c r="D8" s="157">
        <v>15956</v>
      </c>
      <c r="E8" s="157">
        <v>8144</v>
      </c>
      <c r="F8" s="158">
        <v>7812</v>
      </c>
      <c r="G8" s="157">
        <v>12131</v>
      </c>
      <c r="H8" s="157">
        <v>4925</v>
      </c>
      <c r="I8" s="158">
        <v>7206</v>
      </c>
      <c r="J8" s="157">
        <v>8353</v>
      </c>
      <c r="K8" s="157">
        <v>15420</v>
      </c>
      <c r="L8" s="158">
        <v>-7067</v>
      </c>
      <c r="M8" s="157">
        <v>13001</v>
      </c>
      <c r="N8" s="157">
        <v>7380</v>
      </c>
      <c r="O8" s="158">
        <v>5621</v>
      </c>
      <c r="P8" s="157">
        <v>11046</v>
      </c>
      <c r="Q8" s="157">
        <v>11829</v>
      </c>
      <c r="R8" s="158">
        <v>-783</v>
      </c>
      <c r="S8" s="157">
        <v>3526</v>
      </c>
      <c r="T8" s="157">
        <v>16615</v>
      </c>
      <c r="U8" s="158">
        <v>-13089</v>
      </c>
    </row>
    <row r="9" spans="1:21" s="54" customFormat="1" ht="16.5" x14ac:dyDescent="0.2">
      <c r="B9" s="248"/>
      <c r="C9" s="156">
        <v>40969</v>
      </c>
      <c r="D9" s="157">
        <v>18333</v>
      </c>
      <c r="E9" s="157">
        <v>9448</v>
      </c>
      <c r="F9" s="158">
        <v>8885</v>
      </c>
      <c r="G9" s="157">
        <v>14437</v>
      </c>
      <c r="H9" s="157">
        <v>5997</v>
      </c>
      <c r="I9" s="158">
        <v>8440</v>
      </c>
      <c r="J9" s="157">
        <v>7530</v>
      </c>
      <c r="K9" s="157">
        <v>19492</v>
      </c>
      <c r="L9" s="158">
        <v>-11962</v>
      </c>
      <c r="M9" s="157">
        <v>14648</v>
      </c>
      <c r="N9" s="157">
        <v>9660</v>
      </c>
      <c r="O9" s="158">
        <v>4988</v>
      </c>
      <c r="P9" s="157">
        <v>15295</v>
      </c>
      <c r="Q9" s="157">
        <v>12379</v>
      </c>
      <c r="R9" s="158">
        <v>2916</v>
      </c>
      <c r="S9" s="157">
        <v>4418</v>
      </c>
      <c r="T9" s="157">
        <v>18778</v>
      </c>
      <c r="U9" s="158">
        <v>-14360</v>
      </c>
    </row>
    <row r="10" spans="1:21" s="54" customFormat="1" ht="16.5" hidden="1" customHeight="1" x14ac:dyDescent="0.2">
      <c r="B10" s="248"/>
      <c r="C10" s="156">
        <v>41000</v>
      </c>
      <c r="D10" s="157">
        <v>15089</v>
      </c>
      <c r="E10" s="157">
        <v>6807</v>
      </c>
      <c r="F10" s="158">
        <v>8282</v>
      </c>
      <c r="G10" s="157">
        <v>10860</v>
      </c>
      <c r="H10" s="157">
        <v>5363</v>
      </c>
      <c r="I10" s="158">
        <v>5497</v>
      </c>
      <c r="J10" s="157">
        <v>5205</v>
      </c>
      <c r="K10" s="157">
        <v>15000</v>
      </c>
      <c r="L10" s="158">
        <v>-9795</v>
      </c>
      <c r="M10" s="157">
        <v>12202</v>
      </c>
      <c r="N10" s="157">
        <v>9469</v>
      </c>
      <c r="O10" s="158">
        <v>2733</v>
      </c>
      <c r="P10" s="157">
        <v>11247</v>
      </c>
      <c r="Q10" s="157">
        <v>10641</v>
      </c>
      <c r="R10" s="158">
        <v>606</v>
      </c>
      <c r="S10" s="157">
        <v>5621</v>
      </c>
      <c r="T10" s="157">
        <v>14953</v>
      </c>
      <c r="U10" s="158">
        <v>-9332</v>
      </c>
    </row>
    <row r="11" spans="1:21" s="54" customFormat="1" ht="16.5" x14ac:dyDescent="0.2">
      <c r="B11" s="248"/>
      <c r="C11" s="156">
        <v>41030</v>
      </c>
      <c r="D11" s="157">
        <v>12512</v>
      </c>
      <c r="E11" s="157">
        <v>7262</v>
      </c>
      <c r="F11" s="158">
        <v>5250</v>
      </c>
      <c r="G11" s="157">
        <v>11554</v>
      </c>
      <c r="H11" s="157">
        <v>6409</v>
      </c>
      <c r="I11" s="158">
        <v>5145</v>
      </c>
      <c r="J11" s="157">
        <v>5434</v>
      </c>
      <c r="K11" s="157">
        <v>14744</v>
      </c>
      <c r="L11" s="158">
        <v>-9310</v>
      </c>
      <c r="M11" s="157">
        <v>13437</v>
      </c>
      <c r="N11" s="157">
        <v>9361</v>
      </c>
      <c r="O11" s="158">
        <v>4076</v>
      </c>
      <c r="P11" s="157">
        <v>11501</v>
      </c>
      <c r="Q11" s="157">
        <v>9400</v>
      </c>
      <c r="R11" s="158">
        <v>2101</v>
      </c>
      <c r="S11" s="157">
        <v>5457</v>
      </c>
      <c r="T11" s="157">
        <v>16397</v>
      </c>
      <c r="U11" s="158">
        <v>-10940</v>
      </c>
    </row>
    <row r="12" spans="1:21" s="54" customFormat="1" ht="16.5" x14ac:dyDescent="0.2">
      <c r="B12" s="248"/>
      <c r="C12" s="156">
        <v>41061</v>
      </c>
      <c r="D12" s="157">
        <v>11613</v>
      </c>
      <c r="E12" s="157">
        <v>8309</v>
      </c>
      <c r="F12" s="158">
        <v>3304</v>
      </c>
      <c r="G12" s="157">
        <v>9951</v>
      </c>
      <c r="H12" s="157">
        <v>8551</v>
      </c>
      <c r="I12" s="158">
        <v>1400</v>
      </c>
      <c r="J12" s="157">
        <v>4933</v>
      </c>
      <c r="K12" s="157">
        <v>16116</v>
      </c>
      <c r="L12" s="158">
        <v>-11183</v>
      </c>
      <c r="M12" s="157">
        <v>15159</v>
      </c>
      <c r="N12" s="157">
        <v>9420</v>
      </c>
      <c r="O12" s="158">
        <v>5739</v>
      </c>
      <c r="P12" s="157">
        <v>13986</v>
      </c>
      <c r="Q12" s="157">
        <v>8802</v>
      </c>
      <c r="R12" s="158">
        <v>5184</v>
      </c>
      <c r="S12" s="157">
        <v>7086</v>
      </c>
      <c r="T12" s="157">
        <v>16104</v>
      </c>
      <c r="U12" s="158">
        <v>-9018</v>
      </c>
    </row>
    <row r="13" spans="1:21" s="54" customFormat="1" ht="16.5" x14ac:dyDescent="0.2">
      <c r="B13" s="248"/>
      <c r="C13" s="156">
        <v>41091</v>
      </c>
      <c r="D13" s="157">
        <v>17887</v>
      </c>
      <c r="E13" s="157">
        <v>8255</v>
      </c>
      <c r="F13" s="158">
        <v>9632</v>
      </c>
      <c r="G13" s="157">
        <v>8280</v>
      </c>
      <c r="H13" s="157">
        <v>7393</v>
      </c>
      <c r="I13" s="158">
        <v>887</v>
      </c>
      <c r="J13" s="157">
        <v>5842</v>
      </c>
      <c r="K13" s="157">
        <v>16459</v>
      </c>
      <c r="L13" s="158">
        <v>-10617</v>
      </c>
      <c r="M13" s="157">
        <v>12165</v>
      </c>
      <c r="N13" s="157">
        <v>7622</v>
      </c>
      <c r="O13" s="158">
        <v>4543</v>
      </c>
      <c r="P13" s="157">
        <v>12645</v>
      </c>
      <c r="Q13" s="157">
        <v>13952</v>
      </c>
      <c r="R13" s="158">
        <v>-1307</v>
      </c>
      <c r="S13" s="157">
        <v>5487</v>
      </c>
      <c r="T13" s="157">
        <v>12557</v>
      </c>
      <c r="U13" s="158">
        <v>-7070</v>
      </c>
    </row>
    <row r="14" spans="1:21" s="54" customFormat="1" ht="16.5" x14ac:dyDescent="0.2">
      <c r="B14" s="248"/>
      <c r="C14" s="156">
        <v>41122</v>
      </c>
      <c r="D14" s="157">
        <v>17032</v>
      </c>
      <c r="E14" s="157">
        <v>8544</v>
      </c>
      <c r="F14" s="158">
        <v>8488</v>
      </c>
      <c r="G14" s="157">
        <v>8054</v>
      </c>
      <c r="H14" s="157">
        <v>7449</v>
      </c>
      <c r="I14" s="158">
        <v>605</v>
      </c>
      <c r="J14" s="157">
        <v>7692</v>
      </c>
      <c r="K14" s="157">
        <v>16587</v>
      </c>
      <c r="L14" s="158">
        <v>-8895</v>
      </c>
      <c r="M14" s="157">
        <v>14215</v>
      </c>
      <c r="N14" s="157">
        <v>7946</v>
      </c>
      <c r="O14" s="158">
        <v>6269</v>
      </c>
      <c r="P14" s="157">
        <v>13241</v>
      </c>
      <c r="Q14" s="157">
        <v>14660</v>
      </c>
      <c r="R14" s="158">
        <v>-1419</v>
      </c>
      <c r="S14" s="157">
        <v>5275</v>
      </c>
      <c r="T14" s="157">
        <v>13976</v>
      </c>
      <c r="U14" s="158">
        <v>-8701</v>
      </c>
    </row>
    <row r="15" spans="1:21" s="54" customFormat="1" ht="16.5" x14ac:dyDescent="0.2">
      <c r="B15" s="248"/>
      <c r="C15" s="156">
        <v>41153</v>
      </c>
      <c r="D15" s="157">
        <v>14044</v>
      </c>
      <c r="E15" s="157">
        <v>6734</v>
      </c>
      <c r="F15" s="158">
        <v>7310</v>
      </c>
      <c r="G15" s="157">
        <v>6313</v>
      </c>
      <c r="H15" s="157">
        <v>6287</v>
      </c>
      <c r="I15" s="158">
        <v>26</v>
      </c>
      <c r="J15" s="157">
        <v>6445</v>
      </c>
      <c r="K15" s="157">
        <v>15069</v>
      </c>
      <c r="L15" s="158">
        <v>-8624</v>
      </c>
      <c r="M15" s="157">
        <v>10895</v>
      </c>
      <c r="N15" s="157">
        <v>5185</v>
      </c>
      <c r="O15" s="158">
        <v>5710</v>
      </c>
      <c r="P15" s="157">
        <v>11555</v>
      </c>
      <c r="Q15" s="157">
        <v>11798</v>
      </c>
      <c r="R15" s="158">
        <v>-243</v>
      </c>
      <c r="S15" s="157">
        <v>3794</v>
      </c>
      <c r="T15" s="157">
        <v>10912</v>
      </c>
      <c r="U15" s="158">
        <v>-7118</v>
      </c>
    </row>
    <row r="16" spans="1:21" s="54" customFormat="1" ht="16.5" x14ac:dyDescent="0.2">
      <c r="B16" s="248"/>
      <c r="C16" s="156">
        <v>41183</v>
      </c>
      <c r="D16" s="157">
        <v>16725</v>
      </c>
      <c r="E16" s="157">
        <v>9080</v>
      </c>
      <c r="F16" s="158">
        <v>7645</v>
      </c>
      <c r="G16" s="157">
        <v>8155</v>
      </c>
      <c r="H16" s="157">
        <v>6550</v>
      </c>
      <c r="I16" s="158">
        <v>1605</v>
      </c>
      <c r="J16" s="157">
        <v>6795</v>
      </c>
      <c r="K16" s="157">
        <v>18478</v>
      </c>
      <c r="L16" s="158">
        <v>-11683</v>
      </c>
      <c r="M16" s="157">
        <v>12428</v>
      </c>
      <c r="N16" s="157">
        <v>6424</v>
      </c>
      <c r="O16" s="158">
        <v>6004</v>
      </c>
      <c r="P16" s="157">
        <v>15138</v>
      </c>
      <c r="Q16" s="157">
        <v>13183</v>
      </c>
      <c r="R16" s="158">
        <v>1955</v>
      </c>
      <c r="S16" s="157">
        <v>3745</v>
      </c>
      <c r="T16" s="157">
        <v>12880</v>
      </c>
      <c r="U16" s="158">
        <v>-9135</v>
      </c>
    </row>
    <row r="17" spans="2:21" s="54" customFormat="1" ht="16.5" x14ac:dyDescent="0.2">
      <c r="B17" s="248"/>
      <c r="C17" s="156">
        <v>41214</v>
      </c>
      <c r="D17" s="157">
        <v>15651</v>
      </c>
      <c r="E17" s="157">
        <v>8432</v>
      </c>
      <c r="F17" s="158">
        <v>7219</v>
      </c>
      <c r="G17" s="157">
        <v>9041</v>
      </c>
      <c r="H17" s="157">
        <v>4638</v>
      </c>
      <c r="I17" s="158">
        <v>4403</v>
      </c>
      <c r="J17" s="157">
        <v>6086</v>
      </c>
      <c r="K17" s="157">
        <v>16960</v>
      </c>
      <c r="L17" s="158">
        <v>-10874</v>
      </c>
      <c r="M17" s="157">
        <v>10754</v>
      </c>
      <c r="N17" s="157">
        <v>6795</v>
      </c>
      <c r="O17" s="158">
        <v>3959</v>
      </c>
      <c r="P17" s="157">
        <v>13887</v>
      </c>
      <c r="Q17" s="157">
        <v>12552</v>
      </c>
      <c r="R17" s="158">
        <v>1335</v>
      </c>
      <c r="S17" s="157">
        <v>3765</v>
      </c>
      <c r="T17" s="157">
        <v>13373</v>
      </c>
      <c r="U17" s="158">
        <v>-9608</v>
      </c>
    </row>
    <row r="18" spans="2:21" s="54" customFormat="1" ht="16.5" x14ac:dyDescent="0.2">
      <c r="B18" s="249"/>
      <c r="C18" s="156">
        <v>41244</v>
      </c>
      <c r="D18" s="157">
        <v>14892</v>
      </c>
      <c r="E18" s="157">
        <v>7360</v>
      </c>
      <c r="F18" s="158">
        <v>7532</v>
      </c>
      <c r="G18" s="157">
        <v>8253</v>
      </c>
      <c r="H18" s="157">
        <v>5826</v>
      </c>
      <c r="I18" s="158">
        <v>2427</v>
      </c>
      <c r="J18" s="157">
        <v>5691</v>
      </c>
      <c r="K18" s="157">
        <v>15654</v>
      </c>
      <c r="L18" s="158">
        <v>-9963</v>
      </c>
      <c r="M18" s="157">
        <v>11215</v>
      </c>
      <c r="N18" s="157">
        <v>5757</v>
      </c>
      <c r="O18" s="158">
        <v>5458</v>
      </c>
      <c r="P18" s="157">
        <v>11508</v>
      </c>
      <c r="Q18" s="157">
        <v>12133</v>
      </c>
      <c r="R18" s="158">
        <v>-625</v>
      </c>
      <c r="S18" s="157">
        <v>3597</v>
      </c>
      <c r="T18" s="157">
        <v>12784</v>
      </c>
      <c r="U18" s="158">
        <v>-9187</v>
      </c>
    </row>
    <row r="19" spans="2:21" s="54" customFormat="1" ht="16.5" x14ac:dyDescent="0.2">
      <c r="B19" s="247">
        <v>41275</v>
      </c>
      <c r="C19" s="156">
        <v>41275</v>
      </c>
      <c r="D19" s="157">
        <v>14395</v>
      </c>
      <c r="E19" s="157">
        <v>8100</v>
      </c>
      <c r="F19" s="158">
        <v>6295</v>
      </c>
      <c r="G19" s="157">
        <v>8329</v>
      </c>
      <c r="H19" s="157">
        <v>5779</v>
      </c>
      <c r="I19" s="158">
        <v>2550</v>
      </c>
      <c r="J19" s="157">
        <v>7154</v>
      </c>
      <c r="K19" s="157">
        <v>15121</v>
      </c>
      <c r="L19" s="158">
        <v>-7967</v>
      </c>
      <c r="M19" s="157">
        <v>12321</v>
      </c>
      <c r="N19" s="157">
        <v>5546</v>
      </c>
      <c r="O19" s="158">
        <v>6775</v>
      </c>
      <c r="P19" s="157">
        <v>12663</v>
      </c>
      <c r="Q19" s="157">
        <v>13005</v>
      </c>
      <c r="R19" s="158">
        <v>-342</v>
      </c>
      <c r="S19" s="157">
        <v>3214</v>
      </c>
      <c r="T19" s="157">
        <v>13745</v>
      </c>
      <c r="U19" s="158">
        <v>-10531</v>
      </c>
    </row>
    <row r="20" spans="2:21" s="54" customFormat="1" ht="16.5" x14ac:dyDescent="0.2">
      <c r="B20" s="248"/>
      <c r="C20" s="156">
        <v>41306</v>
      </c>
      <c r="D20" s="157">
        <v>15190</v>
      </c>
      <c r="E20" s="157">
        <v>6515</v>
      </c>
      <c r="F20" s="158">
        <v>8675</v>
      </c>
      <c r="G20" s="157">
        <v>7305</v>
      </c>
      <c r="H20" s="157">
        <v>4926</v>
      </c>
      <c r="I20" s="158">
        <v>2379</v>
      </c>
      <c r="J20" s="157">
        <v>6682</v>
      </c>
      <c r="K20" s="157">
        <v>12375</v>
      </c>
      <c r="L20" s="158">
        <v>-5693</v>
      </c>
      <c r="M20" s="157">
        <v>10440</v>
      </c>
      <c r="N20" s="157">
        <v>4803</v>
      </c>
      <c r="O20" s="158">
        <v>5637</v>
      </c>
      <c r="P20" s="157">
        <v>8840</v>
      </c>
      <c r="Q20" s="157">
        <v>13322</v>
      </c>
      <c r="R20" s="158">
        <v>-4482</v>
      </c>
      <c r="S20" s="157">
        <v>2868</v>
      </c>
      <c r="T20" s="157">
        <v>11645</v>
      </c>
      <c r="U20" s="158">
        <v>-8777</v>
      </c>
    </row>
    <row r="21" spans="2:21" s="54" customFormat="1" ht="16.5" x14ac:dyDescent="0.2">
      <c r="B21" s="248"/>
      <c r="C21" s="156">
        <v>41334</v>
      </c>
      <c r="D21" s="157">
        <v>12963</v>
      </c>
      <c r="E21" s="157">
        <v>6886</v>
      </c>
      <c r="F21" s="158">
        <v>6077</v>
      </c>
      <c r="G21" s="157">
        <v>8821</v>
      </c>
      <c r="H21" s="157">
        <v>6153</v>
      </c>
      <c r="I21" s="158">
        <v>2668</v>
      </c>
      <c r="J21" s="157">
        <v>6713</v>
      </c>
      <c r="K21" s="157">
        <v>11509</v>
      </c>
      <c r="L21" s="158">
        <v>-4796</v>
      </c>
      <c r="M21" s="157">
        <v>12002</v>
      </c>
      <c r="N21" s="157">
        <v>6548</v>
      </c>
      <c r="O21" s="158">
        <v>5454</v>
      </c>
      <c r="P21" s="157">
        <v>9025</v>
      </c>
      <c r="Q21" s="157">
        <v>11769</v>
      </c>
      <c r="R21" s="158">
        <v>-2744</v>
      </c>
      <c r="S21" s="157">
        <v>3472</v>
      </c>
      <c r="T21" s="157">
        <v>12059</v>
      </c>
      <c r="U21" s="158">
        <v>-8587</v>
      </c>
    </row>
    <row r="22" spans="2:21" s="54" customFormat="1" ht="16.5" x14ac:dyDescent="0.2">
      <c r="B22" s="248"/>
      <c r="C22" s="156">
        <v>41365</v>
      </c>
      <c r="D22" s="157">
        <v>11096</v>
      </c>
      <c r="E22" s="157">
        <v>8291</v>
      </c>
      <c r="F22" s="158">
        <v>2805</v>
      </c>
      <c r="G22" s="157">
        <v>8549</v>
      </c>
      <c r="H22" s="157">
        <v>7216</v>
      </c>
      <c r="I22" s="158">
        <v>1333</v>
      </c>
      <c r="J22" s="157">
        <v>8198</v>
      </c>
      <c r="K22" s="157">
        <v>11637</v>
      </c>
      <c r="L22" s="158">
        <v>-3439</v>
      </c>
      <c r="M22" s="157">
        <v>11693</v>
      </c>
      <c r="N22" s="157">
        <v>6768</v>
      </c>
      <c r="O22" s="158">
        <v>4925</v>
      </c>
      <c r="P22" s="157">
        <v>9977</v>
      </c>
      <c r="Q22" s="157">
        <v>11876</v>
      </c>
      <c r="R22" s="158">
        <v>-1899</v>
      </c>
      <c r="S22" s="157">
        <v>4975</v>
      </c>
      <c r="T22" s="157">
        <v>12297</v>
      </c>
      <c r="U22" s="158">
        <v>-7322</v>
      </c>
    </row>
    <row r="23" spans="2:21" s="54" customFormat="1" ht="16.5" x14ac:dyDescent="0.2">
      <c r="B23" s="248"/>
      <c r="C23" s="156">
        <v>41395</v>
      </c>
      <c r="D23" s="157">
        <v>9993</v>
      </c>
      <c r="E23" s="157">
        <v>8139</v>
      </c>
      <c r="F23" s="158">
        <v>1854</v>
      </c>
      <c r="G23" s="157">
        <v>7921</v>
      </c>
      <c r="H23" s="157">
        <v>8222</v>
      </c>
      <c r="I23" s="158">
        <v>-301</v>
      </c>
      <c r="J23" s="157">
        <v>8595</v>
      </c>
      <c r="K23" s="157">
        <v>11346</v>
      </c>
      <c r="L23" s="158">
        <v>-2751</v>
      </c>
      <c r="M23" s="157">
        <v>11883</v>
      </c>
      <c r="N23" s="157">
        <v>6705</v>
      </c>
      <c r="O23" s="158">
        <v>5178</v>
      </c>
      <c r="P23" s="157">
        <v>8789</v>
      </c>
      <c r="Q23" s="157">
        <v>10905</v>
      </c>
      <c r="R23" s="158">
        <v>-2116</v>
      </c>
      <c r="S23" s="157">
        <v>5154</v>
      </c>
      <c r="T23" s="157">
        <v>10890</v>
      </c>
      <c r="U23" s="158">
        <v>-5736</v>
      </c>
    </row>
    <row r="24" spans="2:21" s="54" customFormat="1" ht="16.5" x14ac:dyDescent="0.2">
      <c r="B24" s="248"/>
      <c r="C24" s="156">
        <v>41426</v>
      </c>
      <c r="D24" s="157">
        <v>11138</v>
      </c>
      <c r="E24" s="157">
        <v>7364</v>
      </c>
      <c r="F24" s="158">
        <v>3774</v>
      </c>
      <c r="G24" s="157">
        <v>6748</v>
      </c>
      <c r="H24" s="157">
        <v>7830</v>
      </c>
      <c r="I24" s="158">
        <v>-1082</v>
      </c>
      <c r="J24" s="157">
        <v>9235</v>
      </c>
      <c r="K24" s="157">
        <v>11405</v>
      </c>
      <c r="L24" s="158">
        <v>-2170</v>
      </c>
      <c r="M24" s="157">
        <v>11572</v>
      </c>
      <c r="N24" s="157">
        <v>6988</v>
      </c>
      <c r="O24" s="158">
        <v>4584</v>
      </c>
      <c r="P24" s="157">
        <v>6648</v>
      </c>
      <c r="Q24" s="157">
        <v>11337</v>
      </c>
      <c r="R24" s="158">
        <v>-4689</v>
      </c>
      <c r="S24" s="157">
        <v>5434</v>
      </c>
      <c r="T24" s="157">
        <v>9948</v>
      </c>
      <c r="U24" s="158">
        <v>-4514</v>
      </c>
    </row>
    <row r="25" spans="2:21" s="54" customFormat="1" ht="16.5" x14ac:dyDescent="0.2">
      <c r="B25" s="248"/>
      <c r="C25" s="156">
        <v>41456</v>
      </c>
      <c r="D25" s="157">
        <v>15951</v>
      </c>
      <c r="E25" s="157">
        <v>10819</v>
      </c>
      <c r="F25" s="158">
        <v>5132</v>
      </c>
      <c r="G25" s="157">
        <v>7899</v>
      </c>
      <c r="H25" s="157">
        <v>10619</v>
      </c>
      <c r="I25" s="158">
        <v>-2720</v>
      </c>
      <c r="J25" s="157">
        <v>12383</v>
      </c>
      <c r="K25" s="157">
        <v>16939</v>
      </c>
      <c r="L25" s="158">
        <v>-4556</v>
      </c>
      <c r="M25" s="157">
        <v>14717</v>
      </c>
      <c r="N25" s="157">
        <v>7205</v>
      </c>
      <c r="O25" s="158">
        <v>7512</v>
      </c>
      <c r="P25" s="157">
        <v>9988</v>
      </c>
      <c r="Q25" s="157">
        <v>15492</v>
      </c>
      <c r="R25" s="158">
        <v>-5504</v>
      </c>
      <c r="S25" s="157">
        <v>6240</v>
      </c>
      <c r="T25" s="157">
        <v>12002</v>
      </c>
      <c r="U25" s="158">
        <v>-5762</v>
      </c>
    </row>
    <row r="26" spans="2:21" s="54" customFormat="1" ht="16.5" x14ac:dyDescent="0.2">
      <c r="B26" s="248"/>
      <c r="C26" s="156">
        <v>41487</v>
      </c>
      <c r="D26" s="157">
        <v>15789</v>
      </c>
      <c r="E26" s="157">
        <v>11914</v>
      </c>
      <c r="F26" s="158">
        <v>3875</v>
      </c>
      <c r="G26" s="157">
        <v>7781</v>
      </c>
      <c r="H26" s="157">
        <v>10306</v>
      </c>
      <c r="I26" s="158">
        <v>-2525</v>
      </c>
      <c r="J26" s="157">
        <v>11550</v>
      </c>
      <c r="K26" s="157">
        <v>19674</v>
      </c>
      <c r="L26" s="158">
        <v>-8124</v>
      </c>
      <c r="M26" s="157">
        <v>14522</v>
      </c>
      <c r="N26" s="157">
        <v>7999</v>
      </c>
      <c r="O26" s="158">
        <v>6523</v>
      </c>
      <c r="P26" s="157">
        <v>12287</v>
      </c>
      <c r="Q26" s="157">
        <v>15661</v>
      </c>
      <c r="R26" s="158">
        <v>-3374</v>
      </c>
      <c r="S26" s="157">
        <v>7002</v>
      </c>
      <c r="T26" s="157">
        <v>12638</v>
      </c>
      <c r="U26" s="158">
        <v>-5636</v>
      </c>
    </row>
    <row r="27" spans="2:21" s="54" customFormat="1" ht="16.5" x14ac:dyDescent="0.2">
      <c r="B27" s="248"/>
      <c r="C27" s="156">
        <v>41518</v>
      </c>
      <c r="D27" s="157">
        <v>12236</v>
      </c>
      <c r="E27" s="157">
        <v>9543</v>
      </c>
      <c r="F27" s="158">
        <v>2693</v>
      </c>
      <c r="G27" s="157">
        <v>5797</v>
      </c>
      <c r="H27" s="157">
        <v>8440</v>
      </c>
      <c r="I27" s="158">
        <v>-2643</v>
      </c>
      <c r="J27" s="157">
        <v>4673</v>
      </c>
      <c r="K27" s="157">
        <v>16632</v>
      </c>
      <c r="L27" s="158">
        <v>-11959</v>
      </c>
      <c r="M27" s="157">
        <v>9547</v>
      </c>
      <c r="N27" s="157">
        <v>6285</v>
      </c>
      <c r="O27" s="158">
        <v>3262</v>
      </c>
      <c r="P27" s="157">
        <v>12628</v>
      </c>
      <c r="Q27" s="157">
        <v>10643</v>
      </c>
      <c r="R27" s="158">
        <v>1985</v>
      </c>
      <c r="S27" s="157">
        <v>5575</v>
      </c>
      <c r="T27" s="157">
        <v>8021</v>
      </c>
      <c r="U27" s="158">
        <v>-2446</v>
      </c>
    </row>
    <row r="28" spans="2:21" s="54" customFormat="1" ht="16.5" x14ac:dyDescent="0.2">
      <c r="B28" s="248"/>
      <c r="C28" s="156">
        <v>41548</v>
      </c>
      <c r="D28" s="157">
        <v>15765</v>
      </c>
      <c r="E28" s="157">
        <v>12015</v>
      </c>
      <c r="F28" s="158">
        <v>3750</v>
      </c>
      <c r="G28" s="157">
        <v>7736</v>
      </c>
      <c r="H28" s="157">
        <v>11218</v>
      </c>
      <c r="I28" s="158">
        <v>-3482</v>
      </c>
      <c r="J28" s="157">
        <v>5453</v>
      </c>
      <c r="K28" s="157">
        <v>21677</v>
      </c>
      <c r="L28" s="158">
        <v>-16224</v>
      </c>
      <c r="M28" s="157">
        <v>14867</v>
      </c>
      <c r="N28" s="157">
        <v>9068</v>
      </c>
      <c r="O28" s="158">
        <v>5799</v>
      </c>
      <c r="P28" s="157">
        <v>17418</v>
      </c>
      <c r="Q28" s="157">
        <v>13819</v>
      </c>
      <c r="R28" s="158">
        <v>3599</v>
      </c>
      <c r="S28" s="157">
        <v>9213</v>
      </c>
      <c r="T28" s="157">
        <v>13342</v>
      </c>
      <c r="U28" s="158">
        <v>-4129</v>
      </c>
    </row>
    <row r="29" spans="2:21" s="54" customFormat="1" ht="16.5" x14ac:dyDescent="0.2">
      <c r="B29" s="248"/>
      <c r="C29" s="156">
        <v>41579</v>
      </c>
      <c r="D29" s="157">
        <v>14618</v>
      </c>
      <c r="E29" s="157">
        <v>11267</v>
      </c>
      <c r="F29" s="158">
        <v>3351</v>
      </c>
      <c r="G29" s="157">
        <v>7683</v>
      </c>
      <c r="H29" s="157">
        <v>10872</v>
      </c>
      <c r="I29" s="158">
        <v>-3189</v>
      </c>
      <c r="J29" s="157">
        <v>5374</v>
      </c>
      <c r="K29" s="157">
        <v>18379</v>
      </c>
      <c r="L29" s="158">
        <v>-13005</v>
      </c>
      <c r="M29" s="157">
        <v>10878</v>
      </c>
      <c r="N29" s="157">
        <v>9846</v>
      </c>
      <c r="O29" s="158">
        <v>1032</v>
      </c>
      <c r="P29" s="157">
        <v>15757</v>
      </c>
      <c r="Q29" s="157">
        <v>12880</v>
      </c>
      <c r="R29" s="158">
        <v>2877</v>
      </c>
      <c r="S29" s="157">
        <v>9743</v>
      </c>
      <c r="T29" s="157">
        <v>9507</v>
      </c>
      <c r="U29" s="158">
        <v>236</v>
      </c>
    </row>
    <row r="30" spans="2:21" s="54" customFormat="1" ht="16.5" x14ac:dyDescent="0.2">
      <c r="B30" s="249"/>
      <c r="C30" s="156">
        <v>41609</v>
      </c>
      <c r="D30" s="157">
        <v>17130</v>
      </c>
      <c r="E30" s="157">
        <v>8229</v>
      </c>
      <c r="F30" s="158">
        <v>8901</v>
      </c>
      <c r="G30" s="157">
        <v>12296</v>
      </c>
      <c r="H30" s="157">
        <v>10819</v>
      </c>
      <c r="I30" s="158">
        <v>1477</v>
      </c>
      <c r="J30" s="157">
        <v>4938</v>
      </c>
      <c r="K30" s="157">
        <v>18381</v>
      </c>
      <c r="L30" s="158">
        <v>-13443</v>
      </c>
      <c r="M30" s="157">
        <v>11111</v>
      </c>
      <c r="N30" s="157">
        <v>12961</v>
      </c>
      <c r="O30" s="158">
        <v>-1850</v>
      </c>
      <c r="P30" s="157">
        <v>10350</v>
      </c>
      <c r="Q30" s="157">
        <v>12739</v>
      </c>
      <c r="R30" s="158">
        <v>-2389</v>
      </c>
      <c r="S30" s="157">
        <v>11012</v>
      </c>
      <c r="T30" s="157">
        <v>12184</v>
      </c>
      <c r="U30" s="158">
        <v>-1172</v>
      </c>
    </row>
    <row r="31" spans="2:21" s="54" customFormat="1" ht="16.5" x14ac:dyDescent="0.2">
      <c r="B31" s="247">
        <v>41640</v>
      </c>
      <c r="C31" s="156">
        <v>41640</v>
      </c>
      <c r="D31" s="157">
        <v>16472</v>
      </c>
      <c r="E31" s="157">
        <v>8726</v>
      </c>
      <c r="F31" s="158">
        <v>7746</v>
      </c>
      <c r="G31" s="157">
        <v>9664</v>
      </c>
      <c r="H31" s="157">
        <v>10907</v>
      </c>
      <c r="I31" s="158">
        <v>-1243</v>
      </c>
      <c r="J31" s="157">
        <v>5718</v>
      </c>
      <c r="K31" s="157">
        <v>16598</v>
      </c>
      <c r="L31" s="158">
        <v>-10880</v>
      </c>
      <c r="M31" s="157">
        <v>11098</v>
      </c>
      <c r="N31" s="157">
        <v>11893</v>
      </c>
      <c r="O31" s="158">
        <v>-795</v>
      </c>
      <c r="P31" s="157">
        <v>10050</v>
      </c>
      <c r="Q31" s="157">
        <v>12475</v>
      </c>
      <c r="R31" s="158">
        <v>-2425</v>
      </c>
      <c r="S31" s="157">
        <v>11202</v>
      </c>
      <c r="T31" s="157">
        <v>10599</v>
      </c>
      <c r="U31" s="158">
        <v>603</v>
      </c>
    </row>
    <row r="32" spans="2:21" s="54" customFormat="1" ht="16.5" x14ac:dyDescent="0.2">
      <c r="B32" s="248"/>
      <c r="C32" s="156">
        <v>41671</v>
      </c>
      <c r="D32" s="157">
        <v>15582</v>
      </c>
      <c r="E32" s="157">
        <v>8254</v>
      </c>
      <c r="F32" s="158">
        <v>7328</v>
      </c>
      <c r="G32" s="157">
        <v>8869</v>
      </c>
      <c r="H32" s="157">
        <v>10920</v>
      </c>
      <c r="I32" s="158">
        <v>-2051</v>
      </c>
      <c r="J32" s="157">
        <v>5400</v>
      </c>
      <c r="K32" s="157">
        <v>16845</v>
      </c>
      <c r="L32" s="158">
        <v>-11445</v>
      </c>
      <c r="M32" s="157">
        <v>10612</v>
      </c>
      <c r="N32" s="157">
        <v>11359</v>
      </c>
      <c r="O32" s="158">
        <v>-747</v>
      </c>
      <c r="P32" s="157">
        <v>10497</v>
      </c>
      <c r="Q32" s="157">
        <v>11270</v>
      </c>
      <c r="R32" s="158">
        <v>-773</v>
      </c>
      <c r="S32" s="157">
        <v>10986</v>
      </c>
      <c r="T32" s="157">
        <v>10529</v>
      </c>
      <c r="U32" s="158">
        <v>457</v>
      </c>
    </row>
    <row r="33" spans="2:21" s="54" customFormat="1" ht="16.5" x14ac:dyDescent="0.2">
      <c r="B33" s="248"/>
      <c r="C33" s="156">
        <v>41699</v>
      </c>
      <c r="D33" s="157">
        <v>21663</v>
      </c>
      <c r="E33" s="157">
        <v>8507</v>
      </c>
      <c r="F33" s="158">
        <v>13156</v>
      </c>
      <c r="G33" s="157">
        <v>10799</v>
      </c>
      <c r="H33" s="157">
        <v>12024</v>
      </c>
      <c r="I33" s="158">
        <v>-1225</v>
      </c>
      <c r="J33" s="157">
        <v>5749</v>
      </c>
      <c r="K33" s="157">
        <v>22179</v>
      </c>
      <c r="L33" s="158">
        <v>-16430</v>
      </c>
      <c r="M33" s="157">
        <v>11760</v>
      </c>
      <c r="N33" s="157">
        <v>14648</v>
      </c>
      <c r="O33" s="158">
        <v>-2888</v>
      </c>
      <c r="P33" s="157">
        <v>10820</v>
      </c>
      <c r="Q33" s="157">
        <v>14723</v>
      </c>
      <c r="R33" s="158">
        <v>-3903</v>
      </c>
      <c r="S33" s="157">
        <v>13444</v>
      </c>
      <c r="T33" s="157">
        <v>12475</v>
      </c>
      <c r="U33" s="158">
        <v>969</v>
      </c>
    </row>
    <row r="34" spans="2:21" s="54" customFormat="1" ht="16.5" x14ac:dyDescent="0.2">
      <c r="B34" s="248"/>
      <c r="C34" s="156">
        <v>41730</v>
      </c>
      <c r="D34" s="157">
        <v>21596</v>
      </c>
      <c r="E34" s="157">
        <v>8588</v>
      </c>
      <c r="F34" s="158">
        <v>13008</v>
      </c>
      <c r="G34" s="157">
        <v>11524</v>
      </c>
      <c r="H34" s="157">
        <v>14257</v>
      </c>
      <c r="I34" s="158">
        <v>-2733</v>
      </c>
      <c r="J34" s="157">
        <v>5195</v>
      </c>
      <c r="K34" s="157">
        <v>22419</v>
      </c>
      <c r="L34" s="158">
        <v>-17224</v>
      </c>
      <c r="M34" s="157">
        <v>12107</v>
      </c>
      <c r="N34" s="157">
        <v>15306</v>
      </c>
      <c r="O34" s="158">
        <v>-3199</v>
      </c>
      <c r="P34" s="157">
        <v>11842</v>
      </c>
      <c r="Q34" s="157">
        <v>15187</v>
      </c>
      <c r="R34" s="158">
        <v>-3345</v>
      </c>
      <c r="S34" s="157">
        <v>15220</v>
      </c>
      <c r="T34" s="157">
        <v>12573</v>
      </c>
      <c r="U34" s="158">
        <v>2647</v>
      </c>
    </row>
    <row r="35" spans="2:21" s="54" customFormat="1" ht="16.5" x14ac:dyDescent="0.2">
      <c r="B35" s="248"/>
      <c r="C35" s="156">
        <v>41760</v>
      </c>
      <c r="D35" s="157">
        <v>17321</v>
      </c>
      <c r="E35" s="157">
        <v>8895</v>
      </c>
      <c r="F35" s="158">
        <v>8426</v>
      </c>
      <c r="G35" s="157">
        <v>9588</v>
      </c>
      <c r="H35" s="157">
        <v>13542</v>
      </c>
      <c r="I35" s="158">
        <v>-3954</v>
      </c>
      <c r="J35" s="157">
        <v>4858</v>
      </c>
      <c r="K35" s="157">
        <v>20539</v>
      </c>
      <c r="L35" s="158">
        <v>-15681</v>
      </c>
      <c r="M35" s="157">
        <v>12023</v>
      </c>
      <c r="N35" s="157">
        <v>14757</v>
      </c>
      <c r="O35" s="158">
        <v>-2734</v>
      </c>
      <c r="P35" s="157">
        <v>12092</v>
      </c>
      <c r="Q35" s="157">
        <v>13996</v>
      </c>
      <c r="R35" s="158">
        <v>-1904</v>
      </c>
      <c r="S35" s="157">
        <v>14503</v>
      </c>
      <c r="T35" s="157">
        <v>11549</v>
      </c>
      <c r="U35" s="158">
        <v>2954</v>
      </c>
    </row>
    <row r="36" spans="2:21" s="54" customFormat="1" ht="16.5" x14ac:dyDescent="0.2">
      <c r="B36" s="248"/>
      <c r="C36" s="156">
        <v>41791</v>
      </c>
      <c r="D36" s="157">
        <v>17580</v>
      </c>
      <c r="E36" s="157">
        <v>8720</v>
      </c>
      <c r="F36" s="158">
        <v>8860</v>
      </c>
      <c r="G36" s="157">
        <v>10283</v>
      </c>
      <c r="H36" s="157">
        <v>19076</v>
      </c>
      <c r="I36" s="158">
        <v>-8793</v>
      </c>
      <c r="J36" s="157">
        <v>5926</v>
      </c>
      <c r="K36" s="157">
        <v>21572</v>
      </c>
      <c r="L36" s="158">
        <v>-15646</v>
      </c>
      <c r="M36" s="157">
        <v>20055</v>
      </c>
      <c r="N36" s="157">
        <v>15718</v>
      </c>
      <c r="O36" s="158">
        <v>4337</v>
      </c>
      <c r="P36" s="157">
        <v>12069</v>
      </c>
      <c r="Q36" s="157">
        <v>15116</v>
      </c>
      <c r="R36" s="158">
        <v>-3047</v>
      </c>
      <c r="S36" s="157">
        <v>16916</v>
      </c>
      <c r="T36" s="157">
        <v>15887</v>
      </c>
      <c r="U36" s="158">
        <v>1029</v>
      </c>
    </row>
    <row r="37" spans="2:21" s="54" customFormat="1" ht="16.5" x14ac:dyDescent="0.2">
      <c r="B37" s="248"/>
      <c r="C37" s="156">
        <v>41821</v>
      </c>
      <c r="D37" s="157">
        <v>21939</v>
      </c>
      <c r="E37" s="157">
        <v>7561</v>
      </c>
      <c r="F37" s="158">
        <v>14378</v>
      </c>
      <c r="G37" s="157">
        <v>11568</v>
      </c>
      <c r="H37" s="157">
        <v>27767</v>
      </c>
      <c r="I37" s="158">
        <v>-16199</v>
      </c>
      <c r="J37" s="157">
        <v>6665</v>
      </c>
      <c r="K37" s="157">
        <v>21496</v>
      </c>
      <c r="L37" s="158">
        <v>-14831</v>
      </c>
      <c r="M37" s="157">
        <v>32885</v>
      </c>
      <c r="N37" s="157">
        <v>22299</v>
      </c>
      <c r="O37" s="158">
        <v>10586</v>
      </c>
      <c r="P37" s="157">
        <v>10937</v>
      </c>
      <c r="Q37" s="157">
        <v>17852</v>
      </c>
      <c r="R37" s="158">
        <v>-6915</v>
      </c>
      <c r="S37" s="157">
        <v>26905</v>
      </c>
      <c r="T37" s="157">
        <v>24763</v>
      </c>
      <c r="U37" s="158">
        <v>2142</v>
      </c>
    </row>
    <row r="38" spans="2:21" s="54" customFormat="1" ht="16.5" x14ac:dyDescent="0.2">
      <c r="B38" s="248"/>
      <c r="C38" s="156">
        <v>41852</v>
      </c>
      <c r="D38" s="157">
        <v>22258</v>
      </c>
      <c r="E38" s="157">
        <v>7160</v>
      </c>
      <c r="F38" s="158">
        <v>15098</v>
      </c>
      <c r="G38" s="157">
        <v>11721</v>
      </c>
      <c r="H38" s="157">
        <v>27416</v>
      </c>
      <c r="I38" s="158">
        <v>-15695</v>
      </c>
      <c r="J38" s="157">
        <v>5568</v>
      </c>
      <c r="K38" s="157">
        <v>18901</v>
      </c>
      <c r="L38" s="158">
        <v>-13333</v>
      </c>
      <c r="M38" s="157">
        <v>28643</v>
      </c>
      <c r="N38" s="157">
        <v>22986</v>
      </c>
      <c r="O38" s="158">
        <v>5657</v>
      </c>
      <c r="P38" s="157">
        <v>9229</v>
      </c>
      <c r="Q38" s="157">
        <v>18814</v>
      </c>
      <c r="R38" s="158">
        <v>-9585</v>
      </c>
      <c r="S38" s="157">
        <v>29605</v>
      </c>
      <c r="T38" s="157">
        <v>23081</v>
      </c>
      <c r="U38" s="158">
        <v>6524</v>
      </c>
    </row>
    <row r="39" spans="2:21" s="54" customFormat="1" ht="16.5" x14ac:dyDescent="0.2">
      <c r="B39" s="248"/>
      <c r="C39" s="156">
        <v>41883</v>
      </c>
      <c r="D39" s="157">
        <v>22513</v>
      </c>
      <c r="E39" s="157">
        <v>6475</v>
      </c>
      <c r="F39" s="158">
        <v>16038</v>
      </c>
      <c r="G39" s="157">
        <v>10526</v>
      </c>
      <c r="H39" s="157">
        <v>23091</v>
      </c>
      <c r="I39" s="158">
        <v>-12565</v>
      </c>
      <c r="J39" s="157">
        <v>5456</v>
      </c>
      <c r="K39" s="157">
        <v>16906</v>
      </c>
      <c r="L39" s="158">
        <v>-11450</v>
      </c>
      <c r="M39" s="157">
        <v>26520</v>
      </c>
      <c r="N39" s="157">
        <v>18801</v>
      </c>
      <c r="O39" s="158">
        <v>7719</v>
      </c>
      <c r="P39" s="157">
        <v>7219</v>
      </c>
      <c r="Q39" s="157">
        <v>19839</v>
      </c>
      <c r="R39" s="158">
        <v>-12620</v>
      </c>
      <c r="S39" s="157">
        <v>23489</v>
      </c>
      <c r="T39" s="157">
        <v>22405</v>
      </c>
      <c r="U39" s="158">
        <v>1084</v>
      </c>
    </row>
    <row r="40" spans="2:21" s="54" customFormat="1" ht="16.5" x14ac:dyDescent="0.2">
      <c r="B40" s="248"/>
      <c r="C40" s="156">
        <v>41913</v>
      </c>
      <c r="D40" s="157">
        <v>24490</v>
      </c>
      <c r="E40" s="157">
        <v>9375</v>
      </c>
      <c r="F40" s="158">
        <v>15115</v>
      </c>
      <c r="G40" s="157">
        <v>16410</v>
      </c>
      <c r="H40" s="157">
        <v>26965</v>
      </c>
      <c r="I40" s="158">
        <v>-10555</v>
      </c>
      <c r="J40" s="157">
        <v>5440</v>
      </c>
      <c r="K40" s="157">
        <v>21019</v>
      </c>
      <c r="L40" s="158">
        <v>-15579</v>
      </c>
      <c r="M40" s="157">
        <v>30833</v>
      </c>
      <c r="N40" s="157">
        <v>24379</v>
      </c>
      <c r="O40" s="158">
        <v>6454</v>
      </c>
      <c r="P40" s="157">
        <v>10134</v>
      </c>
      <c r="Q40" s="157">
        <v>21692</v>
      </c>
      <c r="R40" s="158">
        <v>-11558</v>
      </c>
      <c r="S40" s="157">
        <v>27648</v>
      </c>
      <c r="T40" s="157">
        <v>27738</v>
      </c>
      <c r="U40" s="158">
        <v>-90</v>
      </c>
    </row>
    <row r="41" spans="2:21" s="54" customFormat="1" ht="16.5" x14ac:dyDescent="0.2">
      <c r="B41" s="248"/>
      <c r="C41" s="156">
        <v>41944</v>
      </c>
      <c r="D41" s="157">
        <v>22768</v>
      </c>
      <c r="E41" s="157">
        <v>10281</v>
      </c>
      <c r="F41" s="158">
        <v>12487</v>
      </c>
      <c r="G41" s="157">
        <v>19211</v>
      </c>
      <c r="H41" s="157">
        <v>26488</v>
      </c>
      <c r="I41" s="158">
        <v>-7277</v>
      </c>
      <c r="J41" s="157">
        <v>4892</v>
      </c>
      <c r="K41" s="157">
        <v>22263</v>
      </c>
      <c r="L41" s="158">
        <v>-17371</v>
      </c>
      <c r="M41" s="157">
        <v>28879</v>
      </c>
      <c r="N41" s="157">
        <v>23347</v>
      </c>
      <c r="O41" s="158">
        <v>5532</v>
      </c>
      <c r="P41" s="157">
        <v>11473</v>
      </c>
      <c r="Q41" s="157">
        <v>20399</v>
      </c>
      <c r="R41" s="158">
        <v>-8926</v>
      </c>
      <c r="S41" s="157">
        <v>25024</v>
      </c>
      <c r="T41" s="157">
        <v>28161</v>
      </c>
      <c r="U41" s="158">
        <v>-3137</v>
      </c>
    </row>
    <row r="42" spans="2:21" s="54" customFormat="1" ht="16.5" x14ac:dyDescent="0.2">
      <c r="B42" s="249"/>
      <c r="C42" s="156">
        <v>41974</v>
      </c>
      <c r="D42" s="157">
        <v>24322</v>
      </c>
      <c r="E42" s="157">
        <v>8471</v>
      </c>
      <c r="F42" s="158">
        <v>15851</v>
      </c>
      <c r="G42" s="157">
        <v>23067</v>
      </c>
      <c r="H42" s="157">
        <v>27354</v>
      </c>
      <c r="I42" s="158">
        <v>-4287</v>
      </c>
      <c r="J42" s="157">
        <v>4992</v>
      </c>
      <c r="K42" s="157">
        <v>20664</v>
      </c>
      <c r="L42" s="158">
        <v>-15672</v>
      </c>
      <c r="M42" s="157">
        <v>28621</v>
      </c>
      <c r="N42" s="157">
        <v>27194</v>
      </c>
      <c r="O42" s="158">
        <v>1427</v>
      </c>
      <c r="P42" s="157">
        <v>7625</v>
      </c>
      <c r="Q42" s="157">
        <v>20178</v>
      </c>
      <c r="R42" s="158">
        <v>-12553</v>
      </c>
      <c r="S42" s="157">
        <v>27171</v>
      </c>
      <c r="T42" s="157">
        <v>29677</v>
      </c>
      <c r="U42" s="158">
        <v>-2506</v>
      </c>
    </row>
    <row r="43" spans="2:21" s="54" customFormat="1" ht="16.5" x14ac:dyDescent="0.2">
      <c r="B43" s="247">
        <v>42005</v>
      </c>
      <c r="C43" s="159">
        <v>42005</v>
      </c>
      <c r="D43" s="157">
        <v>26677</v>
      </c>
      <c r="E43" s="157">
        <v>8650</v>
      </c>
      <c r="F43" s="158">
        <v>18027</v>
      </c>
      <c r="G43" s="157">
        <v>18831</v>
      </c>
      <c r="H43" s="157">
        <v>22326</v>
      </c>
      <c r="I43" s="158">
        <v>-3495</v>
      </c>
      <c r="J43" s="157">
        <v>5268</v>
      </c>
      <c r="K43" s="157">
        <v>20113</v>
      </c>
      <c r="L43" s="158">
        <v>-14845</v>
      </c>
      <c r="M43" s="157">
        <v>20117</v>
      </c>
      <c r="N43" s="157">
        <v>23473</v>
      </c>
      <c r="O43" s="158">
        <v>-3356</v>
      </c>
      <c r="P43" s="157">
        <v>7632</v>
      </c>
      <c r="Q43" s="157">
        <v>20304</v>
      </c>
      <c r="R43" s="158">
        <v>-12672</v>
      </c>
      <c r="S43" s="157">
        <v>25383</v>
      </c>
      <c r="T43" s="157">
        <v>23196</v>
      </c>
      <c r="U43" s="158">
        <v>2187</v>
      </c>
    </row>
    <row r="44" spans="2:21" s="54" customFormat="1" ht="16.5" x14ac:dyDescent="0.2">
      <c r="B44" s="248"/>
      <c r="C44" s="159">
        <v>42036</v>
      </c>
      <c r="D44" s="157">
        <v>25058</v>
      </c>
      <c r="E44" s="157">
        <v>7796</v>
      </c>
      <c r="F44" s="158">
        <v>17262</v>
      </c>
      <c r="G44" s="157">
        <v>18488</v>
      </c>
      <c r="H44" s="157">
        <v>21775</v>
      </c>
      <c r="I44" s="158">
        <v>-3287</v>
      </c>
      <c r="J44" s="157">
        <v>4841</v>
      </c>
      <c r="K44" s="157">
        <v>18294</v>
      </c>
      <c r="L44" s="158">
        <v>-13453</v>
      </c>
      <c r="M44" s="157">
        <v>17941</v>
      </c>
      <c r="N44" s="157">
        <v>21344</v>
      </c>
      <c r="O44" s="158">
        <v>-3403</v>
      </c>
      <c r="P44" s="157">
        <v>6893</v>
      </c>
      <c r="Q44" s="157">
        <v>19146</v>
      </c>
      <c r="R44" s="158">
        <v>-12253</v>
      </c>
      <c r="S44" s="157">
        <v>23839</v>
      </c>
      <c r="T44" s="157">
        <v>22248</v>
      </c>
      <c r="U44" s="158">
        <v>1591</v>
      </c>
    </row>
    <row r="45" spans="2:21" s="54" customFormat="1" ht="16.5" x14ac:dyDescent="0.2">
      <c r="B45" s="248"/>
      <c r="C45" s="159">
        <v>42064</v>
      </c>
      <c r="D45" s="157">
        <v>30727</v>
      </c>
      <c r="E45" s="157">
        <v>10081</v>
      </c>
      <c r="F45" s="158">
        <v>20646</v>
      </c>
      <c r="G45" s="157">
        <v>20183</v>
      </c>
      <c r="H45" s="157">
        <v>23697</v>
      </c>
      <c r="I45" s="158">
        <v>-3514</v>
      </c>
      <c r="J45" s="157">
        <v>5754</v>
      </c>
      <c r="K45" s="157">
        <v>23855</v>
      </c>
      <c r="L45" s="158">
        <v>-18101</v>
      </c>
      <c r="M45" s="157">
        <v>17218</v>
      </c>
      <c r="N45" s="157">
        <v>22938</v>
      </c>
      <c r="O45" s="158">
        <v>-5720</v>
      </c>
      <c r="P45" s="157">
        <v>8941</v>
      </c>
      <c r="Q45" s="157">
        <v>22650</v>
      </c>
      <c r="R45" s="158">
        <v>-13709</v>
      </c>
      <c r="S45" s="157">
        <v>25524</v>
      </c>
      <c r="T45" s="157">
        <v>22955</v>
      </c>
      <c r="U45" s="158">
        <v>2569</v>
      </c>
    </row>
    <row r="46" spans="2:21" s="54" customFormat="1" ht="16.5" x14ac:dyDescent="0.2">
      <c r="B46" s="248"/>
      <c r="C46" s="159">
        <v>42095</v>
      </c>
      <c r="D46" s="157">
        <v>30720</v>
      </c>
      <c r="E46" s="157">
        <v>11121</v>
      </c>
      <c r="F46" s="158">
        <v>19599</v>
      </c>
      <c r="G46" s="157">
        <v>19957</v>
      </c>
      <c r="H46" s="157">
        <v>23660</v>
      </c>
      <c r="I46" s="158">
        <v>-3703</v>
      </c>
      <c r="J46" s="157">
        <v>5268</v>
      </c>
      <c r="K46" s="157">
        <v>24004</v>
      </c>
      <c r="L46" s="158">
        <v>-18736</v>
      </c>
      <c r="M46" s="157">
        <v>18082</v>
      </c>
      <c r="N46" s="157">
        <v>23396</v>
      </c>
      <c r="O46" s="158">
        <v>-5314</v>
      </c>
      <c r="P46" s="157">
        <v>9078</v>
      </c>
      <c r="Q46" s="157">
        <v>23235</v>
      </c>
      <c r="R46" s="158">
        <v>-14157</v>
      </c>
      <c r="S46" s="157">
        <v>25081</v>
      </c>
      <c r="T46" s="157">
        <v>22744</v>
      </c>
      <c r="U46" s="158">
        <v>2337</v>
      </c>
    </row>
    <row r="47" spans="2:21" s="54" customFormat="1" ht="16.5" x14ac:dyDescent="0.2">
      <c r="B47" s="248"/>
      <c r="C47" s="159">
        <v>42125</v>
      </c>
      <c r="D47" s="157">
        <v>28888</v>
      </c>
      <c r="E47" s="157">
        <v>11667</v>
      </c>
      <c r="F47" s="158">
        <v>17221</v>
      </c>
      <c r="G47" s="157">
        <v>21062</v>
      </c>
      <c r="H47" s="157">
        <v>22585</v>
      </c>
      <c r="I47" s="158">
        <v>-1523</v>
      </c>
      <c r="J47" s="157">
        <v>5026</v>
      </c>
      <c r="K47" s="157">
        <v>24672</v>
      </c>
      <c r="L47" s="158">
        <v>-19646</v>
      </c>
      <c r="M47" s="157">
        <v>16735</v>
      </c>
      <c r="N47" s="157">
        <v>23003</v>
      </c>
      <c r="O47" s="158">
        <v>-6268</v>
      </c>
      <c r="P47" s="157">
        <v>11393</v>
      </c>
      <c r="Q47" s="157">
        <v>21583</v>
      </c>
      <c r="R47" s="158">
        <v>-10190</v>
      </c>
      <c r="S47" s="157">
        <v>23184</v>
      </c>
      <c r="T47" s="157">
        <v>23487</v>
      </c>
      <c r="U47" s="158">
        <v>-303</v>
      </c>
    </row>
    <row r="48" spans="2:21" s="54" customFormat="1" ht="16.5" x14ac:dyDescent="0.2">
      <c r="B48" s="248"/>
      <c r="C48" s="159">
        <v>42156</v>
      </c>
      <c r="D48" s="157">
        <v>28270</v>
      </c>
      <c r="E48" s="157">
        <v>12626</v>
      </c>
      <c r="F48" s="158">
        <v>15644</v>
      </c>
      <c r="G48" s="157">
        <v>24288</v>
      </c>
      <c r="H48" s="157">
        <v>23420</v>
      </c>
      <c r="I48" s="158">
        <v>868</v>
      </c>
      <c r="J48" s="157">
        <v>5437</v>
      </c>
      <c r="K48" s="157">
        <v>25084</v>
      </c>
      <c r="L48" s="158">
        <v>-19647</v>
      </c>
      <c r="M48" s="157">
        <v>16112</v>
      </c>
      <c r="N48" s="157">
        <v>26577</v>
      </c>
      <c r="O48" s="158">
        <v>-10465</v>
      </c>
      <c r="P48" s="157">
        <v>11792</v>
      </c>
      <c r="Q48" s="157">
        <v>21823</v>
      </c>
      <c r="R48" s="158">
        <v>-10031</v>
      </c>
      <c r="S48" s="157">
        <v>25719</v>
      </c>
      <c r="T48" s="157">
        <v>25161</v>
      </c>
      <c r="U48" s="158">
        <v>558</v>
      </c>
    </row>
    <row r="49" spans="2:21" s="54" customFormat="1" ht="16.5" x14ac:dyDescent="0.2">
      <c r="B49" s="249"/>
      <c r="C49" s="159">
        <v>42186</v>
      </c>
      <c r="D49" s="157">
        <v>29519</v>
      </c>
      <c r="E49" s="157">
        <v>15831</v>
      </c>
      <c r="F49" s="158">
        <v>13688</v>
      </c>
      <c r="G49" s="157">
        <v>21632</v>
      </c>
      <c r="H49" s="157">
        <v>28837</v>
      </c>
      <c r="I49" s="158">
        <v>-7205</v>
      </c>
      <c r="J49" s="157">
        <v>6590</v>
      </c>
      <c r="K49" s="157">
        <v>29422</v>
      </c>
      <c r="L49" s="158">
        <v>-22832</v>
      </c>
      <c r="M49" s="157">
        <v>23619</v>
      </c>
      <c r="N49" s="157">
        <v>27851</v>
      </c>
      <c r="O49" s="158">
        <v>-4232</v>
      </c>
      <c r="P49" s="157">
        <v>12894</v>
      </c>
      <c r="Q49" s="157">
        <v>24060</v>
      </c>
      <c r="R49" s="158">
        <v>-11166</v>
      </c>
      <c r="S49" s="157">
        <v>24609</v>
      </c>
      <c r="T49" s="157">
        <v>32440</v>
      </c>
      <c r="U49" s="158">
        <v>-7831</v>
      </c>
    </row>
    <row r="50" spans="2:21" s="117" customFormat="1" ht="11.25" x14ac:dyDescent="0.2">
      <c r="B50" s="242" t="s">
        <v>85</v>
      </c>
      <c r="C50" s="242"/>
      <c r="D50" s="242"/>
      <c r="E50" s="242"/>
      <c r="F50" s="242"/>
      <c r="G50" s="242"/>
      <c r="H50" s="242"/>
      <c r="I50" s="242"/>
      <c r="J50" s="242"/>
      <c r="K50" s="242"/>
      <c r="L50" s="242"/>
      <c r="M50" s="242"/>
      <c r="N50" s="242"/>
      <c r="O50" s="242"/>
      <c r="P50" s="242"/>
      <c r="Q50" s="242"/>
      <c r="R50" s="242"/>
      <c r="S50" s="242"/>
      <c r="T50" s="242"/>
      <c r="U50" s="242"/>
    </row>
    <row r="51" spans="2:21" s="117" customFormat="1" ht="11.25" x14ac:dyDescent="0.2">
      <c r="B51" s="243" t="s">
        <v>86</v>
      </c>
      <c r="C51" s="243"/>
      <c r="D51" s="243"/>
      <c r="E51" s="243"/>
      <c r="F51" s="243"/>
      <c r="G51" s="243"/>
      <c r="H51" s="243"/>
      <c r="I51" s="243"/>
      <c r="J51" s="243"/>
      <c r="K51" s="243"/>
      <c r="L51" s="243"/>
      <c r="M51" s="243"/>
      <c r="N51" s="243"/>
      <c r="O51" s="243"/>
      <c r="P51" s="243"/>
      <c r="Q51" s="243"/>
      <c r="R51" s="243"/>
      <c r="S51" s="243"/>
      <c r="T51" s="243"/>
      <c r="U51" s="243"/>
    </row>
    <row r="52" spans="2:21" s="117" customFormat="1" ht="11.25" x14ac:dyDescent="0.2">
      <c r="B52" s="243" t="s">
        <v>87</v>
      </c>
      <c r="C52" s="243"/>
      <c r="D52" s="243"/>
      <c r="E52" s="243"/>
      <c r="F52" s="243"/>
      <c r="G52" s="243"/>
      <c r="H52" s="243"/>
      <c r="I52" s="243"/>
      <c r="J52" s="243"/>
      <c r="K52" s="243"/>
      <c r="L52" s="243"/>
      <c r="M52" s="243"/>
      <c r="N52" s="243"/>
      <c r="O52" s="243"/>
      <c r="P52" s="243"/>
      <c r="Q52" s="243"/>
      <c r="R52" s="243"/>
      <c r="S52" s="243"/>
      <c r="T52" s="243"/>
      <c r="U52" s="243"/>
    </row>
    <row r="53" spans="2:21" x14ac:dyDescent="0.2">
      <c r="C53" s="118"/>
    </row>
  </sheetData>
  <sheetProtection password="886E" sheet="1" objects="1" scenarios="1"/>
  <mergeCells count="20">
    <mergeCell ref="B2:U2"/>
    <mergeCell ref="B3:U3"/>
    <mergeCell ref="B4:B6"/>
    <mergeCell ref="C4:C6"/>
    <mergeCell ref="D4:I4"/>
    <mergeCell ref="J4:O4"/>
    <mergeCell ref="P4:U4"/>
    <mergeCell ref="D5:F5"/>
    <mergeCell ref="G5:I5"/>
    <mergeCell ref="J5:L5"/>
    <mergeCell ref="B50:U50"/>
    <mergeCell ref="B51:U51"/>
    <mergeCell ref="B52:U52"/>
    <mergeCell ref="M5:O5"/>
    <mergeCell ref="P5:R5"/>
    <mergeCell ref="S5:U5"/>
    <mergeCell ref="B7:B18"/>
    <mergeCell ref="B19:B30"/>
    <mergeCell ref="B31:B42"/>
    <mergeCell ref="B43:B49"/>
  </mergeCells>
  <printOptions horizontalCentered="1"/>
  <pageMargins left="0.3" right="0.37" top="0.32" bottom="0.22" header="0.11" footer="0.06"/>
  <pageSetup paperSize="122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</sheetPr>
  <dimension ref="A1:Y58"/>
  <sheetViews>
    <sheetView showGridLines="0" zoomScale="60" zoomScaleNormal="60" zoomScaleSheetLayoutView="55" workbookViewId="0">
      <pane ySplit="7" topLeftCell="A44" activePane="bottomLeft" state="frozen"/>
      <selection activeCell="D4" sqref="D4:I4"/>
      <selection pane="bottomLeft" activeCell="B2" sqref="B2:W2"/>
    </sheetView>
  </sheetViews>
  <sheetFormatPr baseColWidth="10" defaultColWidth="46.5546875" defaultRowHeight="15" x14ac:dyDescent="0.2"/>
  <cols>
    <col min="1" max="1" width="7.21875" style="58" customWidth="1"/>
    <col min="2" max="2" width="6.6640625" style="58" bestFit="1" customWidth="1"/>
    <col min="3" max="3" width="17.21875" style="58" bestFit="1" customWidth="1"/>
    <col min="4" max="18" width="9.109375" style="58" customWidth="1"/>
    <col min="19" max="19" width="9.77734375" style="58" customWidth="1"/>
    <col min="20" max="21" width="10.88671875" style="58" customWidth="1"/>
    <col min="22" max="23" width="11" style="58" customWidth="1"/>
    <col min="24" max="24" width="1.33203125" style="58" customWidth="1"/>
    <col min="25" max="26" width="16.88671875" style="58" customWidth="1"/>
    <col min="27" max="34" width="10.6640625" style="58" customWidth="1"/>
    <col min="35" max="16384" width="46.5546875" style="58"/>
  </cols>
  <sheetData>
    <row r="1" spans="1:25" ht="42" x14ac:dyDescent="0.55000000000000004">
      <c r="A1" s="110"/>
      <c r="B1" s="160" t="s">
        <v>78</v>
      </c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11"/>
      <c r="U1" s="111"/>
      <c r="V1" s="111"/>
      <c r="W1" s="111"/>
      <c r="Y1" s="53"/>
    </row>
    <row r="2" spans="1:25" ht="38.25" customHeight="1" x14ac:dyDescent="0.4">
      <c r="B2" s="176" t="s">
        <v>56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</row>
    <row r="3" spans="1:25" ht="26.25" customHeight="1" thickBot="1" x14ac:dyDescent="0.25">
      <c r="B3" s="177">
        <f>Tapa!C4</f>
        <v>42216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</row>
    <row r="4" spans="1:25" ht="34.5" thickBot="1" x14ac:dyDescent="0.55000000000000004">
      <c r="B4" s="61"/>
      <c r="C4" s="62"/>
      <c r="D4" s="162" t="s">
        <v>1</v>
      </c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4"/>
      <c r="T4" s="165" t="s">
        <v>2</v>
      </c>
      <c r="U4" s="166"/>
      <c r="V4" s="167"/>
      <c r="W4" s="178" t="s">
        <v>3</v>
      </c>
    </row>
    <row r="5" spans="1:25" ht="184.5" customHeight="1" x14ac:dyDescent="0.2">
      <c r="B5" s="181" t="s">
        <v>4</v>
      </c>
      <c r="C5" s="184" t="s">
        <v>5</v>
      </c>
      <c r="D5" s="66" t="s">
        <v>70</v>
      </c>
      <c r="E5" s="66" t="s">
        <v>71</v>
      </c>
      <c r="F5" s="66" t="s">
        <v>6</v>
      </c>
      <c r="G5" s="66" t="s">
        <v>7</v>
      </c>
      <c r="H5" s="66" t="s">
        <v>8</v>
      </c>
      <c r="I5" s="67" t="s">
        <v>9</v>
      </c>
      <c r="J5" s="67" t="s">
        <v>10</v>
      </c>
      <c r="K5" s="67" t="s">
        <v>11</v>
      </c>
      <c r="L5" s="67" t="s">
        <v>61</v>
      </c>
      <c r="M5" s="67" t="s">
        <v>62</v>
      </c>
      <c r="N5" s="67" t="s">
        <v>63</v>
      </c>
      <c r="O5" s="67" t="s">
        <v>66</v>
      </c>
      <c r="P5" s="67" t="s">
        <v>67</v>
      </c>
      <c r="Q5" s="67" t="s">
        <v>68</v>
      </c>
      <c r="R5" s="68" t="s">
        <v>69</v>
      </c>
      <c r="S5" s="187" t="s">
        <v>12</v>
      </c>
      <c r="T5" s="72" t="s">
        <v>13</v>
      </c>
      <c r="U5" s="73" t="s">
        <v>14</v>
      </c>
      <c r="V5" s="189" t="s">
        <v>16</v>
      </c>
      <c r="W5" s="179"/>
    </row>
    <row r="6" spans="1:25" ht="18" customHeight="1" x14ac:dyDescent="0.2">
      <c r="B6" s="182"/>
      <c r="C6" s="185"/>
      <c r="D6" s="63">
        <v>2011</v>
      </c>
      <c r="E6" s="191">
        <v>2012</v>
      </c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87"/>
      <c r="T6" s="193">
        <v>2012</v>
      </c>
      <c r="U6" s="193"/>
      <c r="V6" s="189"/>
      <c r="W6" s="179"/>
    </row>
    <row r="7" spans="1:25" ht="25.5" x14ac:dyDescent="0.35">
      <c r="A7" s="33"/>
      <c r="B7" s="183"/>
      <c r="C7" s="186"/>
      <c r="D7" s="64">
        <v>41248</v>
      </c>
      <c r="E7" s="64">
        <v>40980</v>
      </c>
      <c r="F7" s="194">
        <v>41015</v>
      </c>
      <c r="G7" s="195"/>
      <c r="H7" s="196"/>
      <c r="I7" s="197">
        <v>41043</v>
      </c>
      <c r="J7" s="198"/>
      <c r="K7" s="199"/>
      <c r="L7" s="197">
        <v>41078</v>
      </c>
      <c r="M7" s="199"/>
      <c r="N7" s="64">
        <v>41113</v>
      </c>
      <c r="O7" s="194">
        <v>41148</v>
      </c>
      <c r="P7" s="195"/>
      <c r="Q7" s="195"/>
      <c r="R7" s="195"/>
      <c r="S7" s="188"/>
      <c r="T7" s="195">
        <v>40924</v>
      </c>
      <c r="U7" s="195"/>
      <c r="V7" s="190"/>
      <c r="W7" s="180"/>
    </row>
    <row r="8" spans="1:25" ht="42.75" x14ac:dyDescent="0.35">
      <c r="A8" s="28"/>
      <c r="B8" s="78">
        <v>2011</v>
      </c>
      <c r="C8" s="77">
        <v>40908</v>
      </c>
      <c r="D8" s="65">
        <v>173</v>
      </c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9"/>
      <c r="S8" s="71">
        <v>173</v>
      </c>
      <c r="T8" s="70"/>
      <c r="U8" s="74"/>
      <c r="V8" s="75"/>
      <c r="W8" s="76">
        <v>173</v>
      </c>
    </row>
    <row r="9" spans="1:25" ht="27" x14ac:dyDescent="0.35">
      <c r="A9" s="28"/>
      <c r="B9" s="168">
        <v>2012</v>
      </c>
      <c r="C9" s="77">
        <v>40939</v>
      </c>
      <c r="D9" s="65">
        <v>185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9"/>
      <c r="S9" s="71">
        <v>185</v>
      </c>
      <c r="T9" s="70">
        <v>15947</v>
      </c>
      <c r="U9" s="74">
        <v>13265</v>
      </c>
      <c r="V9" s="75">
        <v>29212</v>
      </c>
      <c r="W9" s="76">
        <v>29397</v>
      </c>
    </row>
    <row r="10" spans="1:25" ht="27" x14ac:dyDescent="0.35">
      <c r="A10" s="28"/>
      <c r="B10" s="169"/>
      <c r="C10" s="77">
        <v>40968</v>
      </c>
      <c r="D10" s="65">
        <v>134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9"/>
      <c r="S10" s="71">
        <v>134</v>
      </c>
      <c r="T10" s="70">
        <v>35396</v>
      </c>
      <c r="U10" s="74">
        <v>28940</v>
      </c>
      <c r="V10" s="75">
        <v>64336</v>
      </c>
      <c r="W10" s="76">
        <v>64470</v>
      </c>
    </row>
    <row r="11" spans="1:25" ht="27" x14ac:dyDescent="0.35">
      <c r="A11" s="28"/>
      <c r="B11" s="169"/>
      <c r="C11" s="77">
        <v>40999</v>
      </c>
      <c r="D11" s="65">
        <v>180</v>
      </c>
      <c r="E11" s="65">
        <v>2754</v>
      </c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9"/>
      <c r="S11" s="71">
        <v>2934</v>
      </c>
      <c r="T11" s="70">
        <v>41321</v>
      </c>
      <c r="U11" s="74">
        <v>34494</v>
      </c>
      <c r="V11" s="75">
        <v>75815</v>
      </c>
      <c r="W11" s="76">
        <v>78749</v>
      </c>
    </row>
    <row r="12" spans="1:25" ht="27" x14ac:dyDescent="0.35">
      <c r="A12" s="28"/>
      <c r="B12" s="169"/>
      <c r="C12" s="77">
        <v>41029</v>
      </c>
      <c r="D12" s="65">
        <v>143</v>
      </c>
      <c r="E12" s="65">
        <v>4577</v>
      </c>
      <c r="F12" s="65">
        <v>40</v>
      </c>
      <c r="G12" s="65">
        <v>58</v>
      </c>
      <c r="H12" s="65">
        <v>61</v>
      </c>
      <c r="I12" s="65"/>
      <c r="J12" s="65"/>
      <c r="K12" s="65"/>
      <c r="L12" s="65"/>
      <c r="M12" s="65"/>
      <c r="N12" s="65"/>
      <c r="O12" s="65"/>
      <c r="P12" s="65"/>
      <c r="Q12" s="65"/>
      <c r="R12" s="69"/>
      <c r="S12" s="71">
        <v>4879</v>
      </c>
      <c r="T12" s="70">
        <v>32452</v>
      </c>
      <c r="U12" s="74">
        <v>29850</v>
      </c>
      <c r="V12" s="75">
        <v>62302</v>
      </c>
      <c r="W12" s="76">
        <v>67181</v>
      </c>
    </row>
    <row r="13" spans="1:25" ht="27" x14ac:dyDescent="0.35">
      <c r="A13" s="28"/>
      <c r="B13" s="169"/>
      <c r="C13" s="77">
        <v>41060</v>
      </c>
      <c r="D13" s="65">
        <v>119</v>
      </c>
      <c r="E13" s="65">
        <v>4577</v>
      </c>
      <c r="F13" s="65">
        <v>88</v>
      </c>
      <c r="G13" s="65">
        <v>177</v>
      </c>
      <c r="H13" s="65">
        <v>142</v>
      </c>
      <c r="I13" s="65">
        <v>70</v>
      </c>
      <c r="J13" s="65">
        <v>0</v>
      </c>
      <c r="K13" s="65">
        <v>2</v>
      </c>
      <c r="L13" s="65"/>
      <c r="M13" s="65"/>
      <c r="N13" s="65"/>
      <c r="O13" s="65"/>
      <c r="P13" s="65"/>
      <c r="Q13" s="65"/>
      <c r="R13" s="69"/>
      <c r="S13" s="71">
        <v>5175</v>
      </c>
      <c r="T13" s="70">
        <v>31424</v>
      </c>
      <c r="U13" s="74">
        <v>32289</v>
      </c>
      <c r="V13" s="75">
        <v>63713</v>
      </c>
      <c r="W13" s="76">
        <v>68888</v>
      </c>
    </row>
    <row r="14" spans="1:25" ht="27" x14ac:dyDescent="0.35">
      <c r="A14" s="28"/>
      <c r="B14" s="169"/>
      <c r="C14" s="77">
        <v>41090</v>
      </c>
      <c r="D14" s="65">
        <v>102</v>
      </c>
      <c r="E14" s="65">
        <v>4904</v>
      </c>
      <c r="F14" s="65">
        <v>113</v>
      </c>
      <c r="G14" s="65">
        <v>159</v>
      </c>
      <c r="H14" s="65">
        <v>219</v>
      </c>
      <c r="I14" s="65">
        <v>185</v>
      </c>
      <c r="J14" s="65">
        <v>3</v>
      </c>
      <c r="K14" s="65">
        <v>101</v>
      </c>
      <c r="L14" s="65">
        <v>50</v>
      </c>
      <c r="M14" s="65">
        <v>149</v>
      </c>
      <c r="N14" s="65"/>
      <c r="O14" s="65"/>
      <c r="P14" s="65"/>
      <c r="Q14" s="65"/>
      <c r="R14" s="69"/>
      <c r="S14" s="71">
        <v>5985</v>
      </c>
      <c r="T14" s="70">
        <v>33270</v>
      </c>
      <c r="U14" s="74">
        <v>34228</v>
      </c>
      <c r="V14" s="75">
        <v>67498</v>
      </c>
      <c r="W14" s="76">
        <v>73483</v>
      </c>
    </row>
    <row r="15" spans="1:25" ht="27" x14ac:dyDescent="0.35">
      <c r="A15" s="28"/>
      <c r="B15" s="169"/>
      <c r="C15" s="77">
        <v>41121</v>
      </c>
      <c r="D15" s="65">
        <v>71</v>
      </c>
      <c r="E15" s="65">
        <v>5671</v>
      </c>
      <c r="F15" s="65">
        <v>180</v>
      </c>
      <c r="G15" s="65">
        <v>100</v>
      </c>
      <c r="H15" s="65">
        <v>143</v>
      </c>
      <c r="I15" s="65">
        <v>139</v>
      </c>
      <c r="J15" s="65">
        <v>1</v>
      </c>
      <c r="K15" s="65">
        <v>125</v>
      </c>
      <c r="L15" s="65">
        <v>159</v>
      </c>
      <c r="M15" s="65">
        <v>517</v>
      </c>
      <c r="N15" s="65">
        <v>198</v>
      </c>
      <c r="O15" s="65"/>
      <c r="P15" s="65"/>
      <c r="Q15" s="65"/>
      <c r="R15" s="69"/>
      <c r="S15" s="71">
        <v>7304</v>
      </c>
      <c r="T15" s="70">
        <v>38902</v>
      </c>
      <c r="U15" s="74">
        <v>27697</v>
      </c>
      <c r="V15" s="75">
        <v>66599</v>
      </c>
      <c r="W15" s="76">
        <v>73903</v>
      </c>
    </row>
    <row r="16" spans="1:25" ht="27" x14ac:dyDescent="0.35">
      <c r="A16" s="28"/>
      <c r="B16" s="169"/>
      <c r="C16" s="77">
        <v>41152</v>
      </c>
      <c r="D16" s="65">
        <v>82</v>
      </c>
      <c r="E16" s="65">
        <v>4560</v>
      </c>
      <c r="F16" s="65">
        <v>75</v>
      </c>
      <c r="G16" s="65">
        <v>136</v>
      </c>
      <c r="H16" s="65">
        <v>468</v>
      </c>
      <c r="I16" s="65">
        <v>147</v>
      </c>
      <c r="J16" s="65">
        <v>2</v>
      </c>
      <c r="K16" s="65">
        <v>327</v>
      </c>
      <c r="L16" s="65">
        <v>158</v>
      </c>
      <c r="M16" s="65">
        <v>534</v>
      </c>
      <c r="N16" s="65">
        <v>813</v>
      </c>
      <c r="O16" s="65">
        <v>1</v>
      </c>
      <c r="P16" s="65">
        <v>26</v>
      </c>
      <c r="Q16" s="65">
        <v>10</v>
      </c>
      <c r="R16" s="69">
        <v>16</v>
      </c>
      <c r="S16" s="71">
        <v>7355</v>
      </c>
      <c r="T16" s="70">
        <v>40362</v>
      </c>
      <c r="U16" s="74">
        <v>29613</v>
      </c>
      <c r="V16" s="75">
        <v>69975</v>
      </c>
      <c r="W16" s="76">
        <v>77330</v>
      </c>
    </row>
    <row r="17" spans="1:23" ht="27" x14ac:dyDescent="0.35">
      <c r="A17" s="28"/>
      <c r="B17" s="169"/>
      <c r="C17" s="77">
        <v>41182</v>
      </c>
      <c r="D17" s="65">
        <v>55</v>
      </c>
      <c r="E17" s="65">
        <v>4632</v>
      </c>
      <c r="F17" s="65">
        <v>182</v>
      </c>
      <c r="G17" s="65">
        <v>174</v>
      </c>
      <c r="H17" s="65">
        <v>223</v>
      </c>
      <c r="I17" s="65">
        <v>148</v>
      </c>
      <c r="J17" s="65">
        <v>1</v>
      </c>
      <c r="K17" s="65">
        <v>277</v>
      </c>
      <c r="L17" s="65">
        <v>116</v>
      </c>
      <c r="M17" s="65">
        <v>337</v>
      </c>
      <c r="N17" s="65">
        <v>750</v>
      </c>
      <c r="O17" s="65">
        <v>45</v>
      </c>
      <c r="P17" s="65">
        <v>126</v>
      </c>
      <c r="Q17" s="65">
        <v>83</v>
      </c>
      <c r="R17" s="69">
        <v>135</v>
      </c>
      <c r="S17" s="71">
        <v>7284</v>
      </c>
      <c r="T17" s="70">
        <v>34305</v>
      </c>
      <c r="U17" s="74">
        <v>22611</v>
      </c>
      <c r="V17" s="75">
        <v>56916</v>
      </c>
      <c r="W17" s="76">
        <v>64200</v>
      </c>
    </row>
    <row r="18" spans="1:23" ht="27" x14ac:dyDescent="0.35">
      <c r="A18" s="28"/>
      <c r="B18" s="169"/>
      <c r="C18" s="77">
        <v>41213</v>
      </c>
      <c r="D18" s="65">
        <v>90</v>
      </c>
      <c r="E18" s="65">
        <v>4083</v>
      </c>
      <c r="F18" s="65">
        <v>171</v>
      </c>
      <c r="G18" s="65">
        <v>86</v>
      </c>
      <c r="H18" s="65">
        <v>133</v>
      </c>
      <c r="I18" s="65">
        <v>258</v>
      </c>
      <c r="J18" s="65">
        <v>0</v>
      </c>
      <c r="K18" s="65">
        <v>193</v>
      </c>
      <c r="L18" s="65">
        <v>162</v>
      </c>
      <c r="M18" s="65">
        <v>704</v>
      </c>
      <c r="N18" s="65">
        <v>1003</v>
      </c>
      <c r="O18" s="65">
        <v>39</v>
      </c>
      <c r="P18" s="65">
        <v>112</v>
      </c>
      <c r="Q18" s="65">
        <v>110</v>
      </c>
      <c r="R18" s="69">
        <v>171</v>
      </c>
      <c r="S18" s="71">
        <v>7315</v>
      </c>
      <c r="T18" s="70">
        <v>41732</v>
      </c>
      <c r="U18" s="74">
        <v>26192</v>
      </c>
      <c r="V18" s="75">
        <v>67924</v>
      </c>
      <c r="W18" s="76">
        <v>75239</v>
      </c>
    </row>
    <row r="19" spans="1:23" ht="27" x14ac:dyDescent="0.35">
      <c r="A19" s="28"/>
      <c r="B19" s="169"/>
      <c r="C19" s="77">
        <v>41243</v>
      </c>
      <c r="D19" s="65">
        <v>72</v>
      </c>
      <c r="E19" s="65">
        <v>3914</v>
      </c>
      <c r="F19" s="65">
        <v>56</v>
      </c>
      <c r="G19" s="65">
        <v>92</v>
      </c>
      <c r="H19" s="65">
        <v>98</v>
      </c>
      <c r="I19" s="65">
        <v>132</v>
      </c>
      <c r="J19" s="65">
        <v>2</v>
      </c>
      <c r="K19" s="65">
        <v>146</v>
      </c>
      <c r="L19" s="65">
        <v>464</v>
      </c>
      <c r="M19" s="65">
        <v>588</v>
      </c>
      <c r="N19" s="65">
        <v>805</v>
      </c>
      <c r="O19" s="65">
        <v>21</v>
      </c>
      <c r="P19" s="65">
        <v>107</v>
      </c>
      <c r="Q19" s="65">
        <v>74</v>
      </c>
      <c r="R19" s="69">
        <v>107</v>
      </c>
      <c r="S19" s="71">
        <v>6678</v>
      </c>
      <c r="T19" s="70">
        <v>38941</v>
      </c>
      <c r="U19" s="74">
        <v>25196</v>
      </c>
      <c r="V19" s="75">
        <v>64137</v>
      </c>
      <c r="W19" s="76">
        <v>70815</v>
      </c>
    </row>
    <row r="20" spans="1:23" ht="27" x14ac:dyDescent="0.35">
      <c r="A20" s="28"/>
      <c r="B20" s="170"/>
      <c r="C20" s="77">
        <v>41274</v>
      </c>
      <c r="D20" s="65">
        <v>58</v>
      </c>
      <c r="E20" s="65">
        <v>3956</v>
      </c>
      <c r="F20" s="65">
        <v>83</v>
      </c>
      <c r="G20" s="65">
        <v>89</v>
      </c>
      <c r="H20" s="65">
        <v>305</v>
      </c>
      <c r="I20" s="65">
        <v>160</v>
      </c>
      <c r="J20" s="65">
        <v>2</v>
      </c>
      <c r="K20" s="65">
        <v>221</v>
      </c>
      <c r="L20" s="65">
        <v>114</v>
      </c>
      <c r="M20" s="65">
        <v>339</v>
      </c>
      <c r="N20" s="65">
        <v>803</v>
      </c>
      <c r="O20" s="65">
        <v>30</v>
      </c>
      <c r="P20" s="65">
        <v>90</v>
      </c>
      <c r="Q20" s="65">
        <v>35</v>
      </c>
      <c r="R20" s="69">
        <v>99</v>
      </c>
      <c r="S20" s="71">
        <v>6384</v>
      </c>
      <c r="T20" s="70">
        <v>36148</v>
      </c>
      <c r="U20" s="74">
        <v>24852</v>
      </c>
      <c r="V20" s="75">
        <v>61000</v>
      </c>
      <c r="W20" s="76">
        <v>67384</v>
      </c>
    </row>
    <row r="21" spans="1:23" ht="27" customHeight="1" x14ac:dyDescent="0.35">
      <c r="A21" s="28"/>
      <c r="B21" s="172">
        <v>2013</v>
      </c>
      <c r="C21" s="77">
        <v>41305</v>
      </c>
      <c r="D21" s="65">
        <v>189</v>
      </c>
      <c r="E21" s="65">
        <v>7825</v>
      </c>
      <c r="F21" s="65">
        <v>148</v>
      </c>
      <c r="G21" s="65">
        <v>171</v>
      </c>
      <c r="H21" s="65">
        <v>327</v>
      </c>
      <c r="I21" s="65">
        <v>329</v>
      </c>
      <c r="J21" s="65">
        <v>101</v>
      </c>
      <c r="K21" s="65">
        <v>229</v>
      </c>
      <c r="L21" s="65">
        <v>218</v>
      </c>
      <c r="M21" s="65">
        <v>450</v>
      </c>
      <c r="N21" s="65">
        <v>710</v>
      </c>
      <c r="O21" s="65">
        <v>128</v>
      </c>
      <c r="P21" s="65">
        <v>207</v>
      </c>
      <c r="Q21" s="65">
        <v>152</v>
      </c>
      <c r="R21" s="69">
        <v>411</v>
      </c>
      <c r="S21" s="71">
        <v>11595</v>
      </c>
      <c r="T21" s="70">
        <v>37457</v>
      </c>
      <c r="U21" s="74">
        <v>25579</v>
      </c>
      <c r="V21" s="75">
        <v>63036</v>
      </c>
      <c r="W21" s="76">
        <v>74631</v>
      </c>
    </row>
    <row r="22" spans="1:23" ht="27" x14ac:dyDescent="0.35">
      <c r="A22" s="28"/>
      <c r="B22" s="172"/>
      <c r="C22" s="77">
        <v>41333</v>
      </c>
      <c r="D22" s="65">
        <v>57</v>
      </c>
      <c r="E22" s="65">
        <v>7549</v>
      </c>
      <c r="F22" s="65">
        <v>53</v>
      </c>
      <c r="G22" s="65">
        <v>64</v>
      </c>
      <c r="H22" s="65">
        <v>445</v>
      </c>
      <c r="I22" s="65">
        <v>185</v>
      </c>
      <c r="J22" s="65">
        <v>1</v>
      </c>
      <c r="K22" s="65">
        <v>84</v>
      </c>
      <c r="L22" s="65">
        <v>119</v>
      </c>
      <c r="M22" s="65">
        <v>308</v>
      </c>
      <c r="N22" s="65">
        <v>592</v>
      </c>
      <c r="O22" s="65">
        <v>24</v>
      </c>
      <c r="P22" s="65">
        <v>85</v>
      </c>
      <c r="Q22" s="65">
        <v>50</v>
      </c>
      <c r="R22" s="69">
        <v>113</v>
      </c>
      <c r="S22" s="71">
        <v>9729</v>
      </c>
      <c r="T22" s="70">
        <v>33266</v>
      </c>
      <c r="U22" s="74">
        <v>21741</v>
      </c>
      <c r="V22" s="75">
        <v>55007</v>
      </c>
      <c r="W22" s="76">
        <v>64736</v>
      </c>
    </row>
    <row r="23" spans="1:23" ht="27" x14ac:dyDescent="0.35">
      <c r="A23" s="28"/>
      <c r="B23" s="172"/>
      <c r="C23" s="77">
        <v>41364</v>
      </c>
      <c r="D23" s="65">
        <v>111</v>
      </c>
      <c r="E23" s="65">
        <v>6602</v>
      </c>
      <c r="F23" s="65">
        <v>87</v>
      </c>
      <c r="G23" s="65">
        <v>115</v>
      </c>
      <c r="H23" s="65">
        <v>557</v>
      </c>
      <c r="I23" s="65">
        <v>227</v>
      </c>
      <c r="J23" s="65">
        <v>0</v>
      </c>
      <c r="K23" s="65">
        <v>99</v>
      </c>
      <c r="L23" s="65">
        <v>146</v>
      </c>
      <c r="M23" s="65">
        <v>485</v>
      </c>
      <c r="N23" s="65">
        <v>635</v>
      </c>
      <c r="O23" s="65">
        <v>38</v>
      </c>
      <c r="P23" s="65">
        <v>128</v>
      </c>
      <c r="Q23" s="65">
        <v>68</v>
      </c>
      <c r="R23" s="69">
        <v>231</v>
      </c>
      <c r="S23" s="71">
        <v>9529</v>
      </c>
      <c r="T23" s="70">
        <v>31180</v>
      </c>
      <c r="U23" s="74">
        <v>25389</v>
      </c>
      <c r="V23" s="75">
        <v>56569</v>
      </c>
      <c r="W23" s="76">
        <v>66098</v>
      </c>
    </row>
    <row r="24" spans="1:23" ht="27" x14ac:dyDescent="0.35">
      <c r="A24" s="28"/>
      <c r="B24" s="172"/>
      <c r="C24" s="77">
        <v>41394</v>
      </c>
      <c r="D24" s="65">
        <v>91</v>
      </c>
      <c r="E24" s="65">
        <v>6299</v>
      </c>
      <c r="F24" s="65">
        <v>87</v>
      </c>
      <c r="G24" s="65">
        <v>228</v>
      </c>
      <c r="H24" s="65">
        <v>169</v>
      </c>
      <c r="I24" s="65">
        <v>222</v>
      </c>
      <c r="J24" s="65">
        <v>1</v>
      </c>
      <c r="K24" s="65">
        <v>101</v>
      </c>
      <c r="L24" s="65">
        <v>183</v>
      </c>
      <c r="M24" s="65">
        <v>545</v>
      </c>
      <c r="N24" s="65">
        <v>743</v>
      </c>
      <c r="O24" s="65">
        <v>67</v>
      </c>
      <c r="P24" s="65">
        <v>140</v>
      </c>
      <c r="Q24" s="65">
        <v>63</v>
      </c>
      <c r="R24" s="69">
        <v>240</v>
      </c>
      <c r="S24" s="71">
        <v>9179</v>
      </c>
      <c r="T24" s="70">
        <v>32859</v>
      </c>
      <c r="U24" s="74">
        <v>26858</v>
      </c>
      <c r="V24" s="75">
        <v>59717</v>
      </c>
      <c r="W24" s="76">
        <v>68896</v>
      </c>
    </row>
    <row r="25" spans="1:23" ht="27" x14ac:dyDescent="0.35">
      <c r="A25" s="28"/>
      <c r="B25" s="172"/>
      <c r="C25" s="77">
        <v>41425</v>
      </c>
      <c r="D25" s="65">
        <v>73</v>
      </c>
      <c r="E25" s="65">
        <v>4871</v>
      </c>
      <c r="F25" s="65">
        <v>163</v>
      </c>
      <c r="G25" s="65">
        <v>211</v>
      </c>
      <c r="H25" s="65">
        <v>426</v>
      </c>
      <c r="I25" s="65">
        <v>146</v>
      </c>
      <c r="J25" s="65">
        <v>1</v>
      </c>
      <c r="K25" s="65">
        <v>94</v>
      </c>
      <c r="L25" s="65">
        <v>200</v>
      </c>
      <c r="M25" s="65">
        <v>568</v>
      </c>
      <c r="N25" s="65">
        <v>473</v>
      </c>
      <c r="O25" s="65">
        <v>39</v>
      </c>
      <c r="P25" s="65">
        <v>239</v>
      </c>
      <c r="Q25" s="65">
        <v>64</v>
      </c>
      <c r="R25" s="69">
        <v>204</v>
      </c>
      <c r="S25" s="71">
        <v>7772</v>
      </c>
      <c r="T25" s="70">
        <v>31843</v>
      </c>
      <c r="U25" s="74">
        <v>26382</v>
      </c>
      <c r="V25" s="75">
        <v>58225</v>
      </c>
      <c r="W25" s="76">
        <v>65997</v>
      </c>
    </row>
    <row r="26" spans="1:23" ht="27" x14ac:dyDescent="0.35">
      <c r="A26" s="28"/>
      <c r="B26" s="172"/>
      <c r="C26" s="77">
        <v>41455</v>
      </c>
      <c r="D26" s="65">
        <v>88</v>
      </c>
      <c r="E26" s="65">
        <v>4398</v>
      </c>
      <c r="F26" s="65">
        <v>74</v>
      </c>
      <c r="G26" s="65">
        <v>105</v>
      </c>
      <c r="H26" s="65">
        <v>178</v>
      </c>
      <c r="I26" s="65">
        <v>162</v>
      </c>
      <c r="J26" s="65">
        <v>0</v>
      </c>
      <c r="K26" s="65">
        <v>169</v>
      </c>
      <c r="L26" s="65">
        <v>115</v>
      </c>
      <c r="M26" s="65">
        <v>628</v>
      </c>
      <c r="N26" s="65">
        <v>514</v>
      </c>
      <c r="O26" s="65">
        <v>34</v>
      </c>
      <c r="P26" s="65">
        <v>114</v>
      </c>
      <c r="Q26" s="65">
        <v>67</v>
      </c>
      <c r="R26" s="69">
        <v>184</v>
      </c>
      <c r="S26" s="71">
        <v>6830</v>
      </c>
      <c r="T26" s="70">
        <v>31881</v>
      </c>
      <c r="U26" s="74">
        <v>25395</v>
      </c>
      <c r="V26" s="75">
        <v>57276</v>
      </c>
      <c r="W26" s="76">
        <v>64106</v>
      </c>
    </row>
    <row r="27" spans="1:23" ht="27" x14ac:dyDescent="0.35">
      <c r="A27" s="28"/>
      <c r="B27" s="172"/>
      <c r="C27" s="77">
        <v>41486</v>
      </c>
      <c r="D27" s="65">
        <v>110</v>
      </c>
      <c r="E27" s="65">
        <v>6375</v>
      </c>
      <c r="F27" s="65">
        <v>87</v>
      </c>
      <c r="G27" s="65">
        <v>132</v>
      </c>
      <c r="H27" s="65">
        <v>176</v>
      </c>
      <c r="I27" s="65">
        <v>205</v>
      </c>
      <c r="J27" s="65">
        <v>8</v>
      </c>
      <c r="K27" s="65">
        <v>55</v>
      </c>
      <c r="L27" s="65">
        <v>191</v>
      </c>
      <c r="M27" s="65">
        <v>511</v>
      </c>
      <c r="N27" s="65">
        <v>813</v>
      </c>
      <c r="O27" s="65">
        <v>74</v>
      </c>
      <c r="P27" s="65">
        <v>178</v>
      </c>
      <c r="Q27" s="65">
        <v>45</v>
      </c>
      <c r="R27" s="69">
        <v>102</v>
      </c>
      <c r="S27" s="71">
        <v>9062</v>
      </c>
      <c r="T27" s="70">
        <v>45906</v>
      </c>
      <c r="U27" s="74">
        <v>30561</v>
      </c>
      <c r="V27" s="75">
        <v>76467</v>
      </c>
      <c r="W27" s="76">
        <v>85529</v>
      </c>
    </row>
    <row r="28" spans="1:23" ht="27" x14ac:dyDescent="0.35">
      <c r="A28" s="28"/>
      <c r="B28" s="172"/>
      <c r="C28" s="77">
        <v>41517</v>
      </c>
      <c r="D28" s="65">
        <v>110</v>
      </c>
      <c r="E28" s="65">
        <v>6747</v>
      </c>
      <c r="F28" s="65">
        <v>69</v>
      </c>
      <c r="G28" s="65">
        <v>146</v>
      </c>
      <c r="H28" s="65">
        <v>225</v>
      </c>
      <c r="I28" s="65">
        <v>217</v>
      </c>
      <c r="J28" s="65">
        <v>8</v>
      </c>
      <c r="K28" s="65">
        <v>43</v>
      </c>
      <c r="L28" s="65">
        <v>188</v>
      </c>
      <c r="M28" s="65">
        <v>505</v>
      </c>
      <c r="N28" s="65">
        <v>635</v>
      </c>
      <c r="O28" s="65">
        <v>59</v>
      </c>
      <c r="P28" s="65">
        <v>171</v>
      </c>
      <c r="Q28" s="65">
        <v>56</v>
      </c>
      <c r="R28" s="69">
        <v>124</v>
      </c>
      <c r="S28" s="71">
        <v>9303</v>
      </c>
      <c r="T28" s="70">
        <v>49600</v>
      </c>
      <c r="U28" s="74">
        <v>31918</v>
      </c>
      <c r="V28" s="75">
        <v>81518</v>
      </c>
      <c r="W28" s="76">
        <v>90821</v>
      </c>
    </row>
    <row r="29" spans="1:23" ht="27" x14ac:dyDescent="0.35">
      <c r="A29" s="28"/>
      <c r="B29" s="172"/>
      <c r="C29" s="77">
        <v>41547</v>
      </c>
      <c r="D29" s="65">
        <v>68</v>
      </c>
      <c r="E29" s="65">
        <v>3650</v>
      </c>
      <c r="F29" s="65">
        <v>52</v>
      </c>
      <c r="G29" s="65">
        <v>76</v>
      </c>
      <c r="H29" s="65">
        <v>105</v>
      </c>
      <c r="I29" s="65">
        <v>144</v>
      </c>
      <c r="J29" s="65">
        <v>11</v>
      </c>
      <c r="K29" s="65">
        <v>35</v>
      </c>
      <c r="L29" s="65">
        <v>196</v>
      </c>
      <c r="M29" s="65">
        <v>499</v>
      </c>
      <c r="N29" s="65">
        <v>514</v>
      </c>
      <c r="O29" s="65">
        <v>30</v>
      </c>
      <c r="P29" s="65">
        <v>112</v>
      </c>
      <c r="Q29" s="65">
        <v>35</v>
      </c>
      <c r="R29" s="69">
        <v>240</v>
      </c>
      <c r="S29" s="71">
        <v>5767</v>
      </c>
      <c r="T29" s="70">
        <v>38337</v>
      </c>
      <c r="U29" s="74">
        <v>23400</v>
      </c>
      <c r="V29" s="75">
        <v>61737</v>
      </c>
      <c r="W29" s="76">
        <v>67504</v>
      </c>
    </row>
    <row r="30" spans="1:23" ht="27" x14ac:dyDescent="0.35">
      <c r="A30" s="28"/>
      <c r="B30" s="172"/>
      <c r="C30" s="77">
        <v>41578</v>
      </c>
      <c r="D30" s="65">
        <v>106</v>
      </c>
      <c r="E30" s="65">
        <v>9590</v>
      </c>
      <c r="F30" s="65">
        <v>190</v>
      </c>
      <c r="G30" s="65">
        <v>91</v>
      </c>
      <c r="H30" s="65">
        <v>694</v>
      </c>
      <c r="I30" s="65">
        <v>199</v>
      </c>
      <c r="J30" s="65">
        <v>2</v>
      </c>
      <c r="K30" s="65">
        <v>84</v>
      </c>
      <c r="L30" s="65">
        <v>260</v>
      </c>
      <c r="M30" s="65">
        <v>530</v>
      </c>
      <c r="N30" s="65">
        <v>641</v>
      </c>
      <c r="O30" s="65">
        <v>49</v>
      </c>
      <c r="P30" s="65">
        <v>120</v>
      </c>
      <c r="Q30" s="65">
        <v>64</v>
      </c>
      <c r="R30" s="69">
        <v>164</v>
      </c>
      <c r="S30" s="71">
        <v>12784</v>
      </c>
      <c r="T30" s="70">
        <v>49566</v>
      </c>
      <c r="U30" s="74">
        <v>34763</v>
      </c>
      <c r="V30" s="75">
        <v>84329</v>
      </c>
      <c r="W30" s="76">
        <v>97113</v>
      </c>
    </row>
    <row r="31" spans="1:23" ht="27" x14ac:dyDescent="0.35">
      <c r="A31" s="28"/>
      <c r="B31" s="172"/>
      <c r="C31" s="77">
        <v>41608</v>
      </c>
      <c r="D31" s="65">
        <v>89</v>
      </c>
      <c r="E31" s="65">
        <v>14502</v>
      </c>
      <c r="F31" s="65">
        <v>106</v>
      </c>
      <c r="G31" s="65">
        <v>104</v>
      </c>
      <c r="H31" s="65">
        <v>192</v>
      </c>
      <c r="I31" s="65">
        <v>206</v>
      </c>
      <c r="J31" s="65">
        <v>1</v>
      </c>
      <c r="K31" s="65">
        <v>67</v>
      </c>
      <c r="L31" s="65">
        <v>177</v>
      </c>
      <c r="M31" s="65">
        <v>518</v>
      </c>
      <c r="N31" s="65">
        <v>717</v>
      </c>
      <c r="O31" s="65">
        <v>855</v>
      </c>
      <c r="P31" s="65">
        <v>433</v>
      </c>
      <c r="Q31" s="65">
        <v>62</v>
      </c>
      <c r="R31" s="69">
        <v>149</v>
      </c>
      <c r="S31" s="71">
        <v>18178</v>
      </c>
      <c r="T31" s="70">
        <v>44457</v>
      </c>
      <c r="U31" s="74">
        <v>31254</v>
      </c>
      <c r="V31" s="75">
        <v>75711</v>
      </c>
      <c r="W31" s="76">
        <v>93889</v>
      </c>
    </row>
    <row r="32" spans="1:23" ht="27" x14ac:dyDescent="0.35">
      <c r="A32" s="28"/>
      <c r="B32" s="172"/>
      <c r="C32" s="77">
        <v>41639</v>
      </c>
      <c r="D32" s="65">
        <v>76</v>
      </c>
      <c r="E32" s="65">
        <v>6851</v>
      </c>
      <c r="F32" s="65">
        <v>76</v>
      </c>
      <c r="G32" s="65">
        <v>83</v>
      </c>
      <c r="H32" s="65">
        <v>160</v>
      </c>
      <c r="I32" s="65">
        <v>151</v>
      </c>
      <c r="J32" s="65">
        <v>3</v>
      </c>
      <c r="K32" s="65">
        <v>56</v>
      </c>
      <c r="L32" s="65">
        <v>112</v>
      </c>
      <c r="M32" s="65">
        <v>591</v>
      </c>
      <c r="N32" s="65">
        <v>663</v>
      </c>
      <c r="O32" s="65">
        <v>42</v>
      </c>
      <c r="P32" s="65">
        <v>234</v>
      </c>
      <c r="Q32" s="65">
        <v>45</v>
      </c>
      <c r="R32" s="69">
        <v>608</v>
      </c>
      <c r="S32" s="71">
        <v>9751</v>
      </c>
      <c r="T32" s="70">
        <v>41175</v>
      </c>
      <c r="U32" s="74">
        <v>37102</v>
      </c>
      <c r="V32" s="75">
        <v>78277</v>
      </c>
      <c r="W32" s="76">
        <v>88028</v>
      </c>
    </row>
    <row r="33" spans="1:23" ht="27" customHeight="1" x14ac:dyDescent="0.35">
      <c r="A33" s="28"/>
      <c r="B33" s="173">
        <v>2014</v>
      </c>
      <c r="C33" s="102">
        <v>41640</v>
      </c>
      <c r="D33" s="103">
        <v>87</v>
      </c>
      <c r="E33" s="103">
        <v>9423</v>
      </c>
      <c r="F33" s="103">
        <v>271</v>
      </c>
      <c r="G33" s="103">
        <v>135</v>
      </c>
      <c r="H33" s="103">
        <v>251</v>
      </c>
      <c r="I33" s="103">
        <v>179</v>
      </c>
      <c r="J33" s="103">
        <v>1</v>
      </c>
      <c r="K33" s="103">
        <v>58</v>
      </c>
      <c r="L33" s="103">
        <v>101</v>
      </c>
      <c r="M33" s="103">
        <v>1756</v>
      </c>
      <c r="N33" s="103">
        <v>1487</v>
      </c>
      <c r="O33" s="103">
        <v>32</v>
      </c>
      <c r="P33" s="103">
        <v>123</v>
      </c>
      <c r="Q33" s="103">
        <v>73</v>
      </c>
      <c r="R33" s="104">
        <v>103</v>
      </c>
      <c r="S33" s="105">
        <v>14080</v>
      </c>
      <c r="T33" s="106">
        <v>39999</v>
      </c>
      <c r="U33" s="104">
        <v>34555</v>
      </c>
      <c r="V33" s="107">
        <v>74554</v>
      </c>
      <c r="W33" s="108">
        <v>88634</v>
      </c>
    </row>
    <row r="34" spans="1:23" ht="27" customHeight="1" x14ac:dyDescent="0.35">
      <c r="A34" s="28"/>
      <c r="B34" s="174"/>
      <c r="C34" s="102">
        <v>41671</v>
      </c>
      <c r="D34" s="103">
        <v>78</v>
      </c>
      <c r="E34" s="103">
        <v>5805</v>
      </c>
      <c r="F34" s="103">
        <v>158</v>
      </c>
      <c r="G34" s="103">
        <v>83</v>
      </c>
      <c r="H34" s="103">
        <v>120</v>
      </c>
      <c r="I34" s="103">
        <v>165</v>
      </c>
      <c r="J34" s="103">
        <v>2</v>
      </c>
      <c r="K34" s="103">
        <v>660</v>
      </c>
      <c r="L34" s="103">
        <v>99</v>
      </c>
      <c r="M34" s="103">
        <v>498</v>
      </c>
      <c r="N34" s="103">
        <v>641</v>
      </c>
      <c r="O34" s="103">
        <v>47</v>
      </c>
      <c r="P34" s="103">
        <v>118</v>
      </c>
      <c r="Q34" s="103">
        <v>48</v>
      </c>
      <c r="R34" s="104">
        <v>101</v>
      </c>
      <c r="S34" s="105">
        <v>8623</v>
      </c>
      <c r="T34" s="106">
        <v>38689</v>
      </c>
      <c r="U34" s="104">
        <v>33831</v>
      </c>
      <c r="V34" s="107">
        <v>72520</v>
      </c>
      <c r="W34" s="108">
        <v>81143</v>
      </c>
    </row>
    <row r="35" spans="1:23" ht="27" customHeight="1" x14ac:dyDescent="0.35">
      <c r="A35" s="28"/>
      <c r="B35" s="174"/>
      <c r="C35" s="102">
        <v>41699</v>
      </c>
      <c r="D35" s="103">
        <v>108</v>
      </c>
      <c r="E35" s="103">
        <v>5735</v>
      </c>
      <c r="F35" s="103">
        <v>178</v>
      </c>
      <c r="G35" s="103">
        <v>296</v>
      </c>
      <c r="H35" s="103">
        <v>268</v>
      </c>
      <c r="I35" s="103">
        <v>196</v>
      </c>
      <c r="J35" s="103">
        <v>5</v>
      </c>
      <c r="K35" s="103">
        <v>75</v>
      </c>
      <c r="L35" s="103">
        <v>156</v>
      </c>
      <c r="M35" s="103">
        <v>689</v>
      </c>
      <c r="N35" s="103">
        <v>829</v>
      </c>
      <c r="O35" s="103">
        <v>42</v>
      </c>
      <c r="P35" s="103">
        <v>157</v>
      </c>
      <c r="Q35" s="103">
        <v>47</v>
      </c>
      <c r="R35" s="104">
        <v>144</v>
      </c>
      <c r="S35" s="105">
        <v>8925</v>
      </c>
      <c r="T35" s="106">
        <v>48453</v>
      </c>
      <c r="U35" s="104">
        <v>40376</v>
      </c>
      <c r="V35" s="107">
        <v>88829</v>
      </c>
      <c r="W35" s="108">
        <v>97754</v>
      </c>
    </row>
    <row r="36" spans="1:23" ht="27" customHeight="1" x14ac:dyDescent="0.35">
      <c r="A36" s="28"/>
      <c r="B36" s="174"/>
      <c r="C36" s="102">
        <v>41730</v>
      </c>
      <c r="D36" s="103">
        <v>83</v>
      </c>
      <c r="E36" s="103">
        <v>10896</v>
      </c>
      <c r="F36" s="103">
        <v>67</v>
      </c>
      <c r="G36" s="103">
        <v>114</v>
      </c>
      <c r="H36" s="103">
        <v>169</v>
      </c>
      <c r="I36" s="103">
        <v>262</v>
      </c>
      <c r="J36" s="103">
        <v>5</v>
      </c>
      <c r="K36" s="103">
        <v>66</v>
      </c>
      <c r="L36" s="103">
        <v>148</v>
      </c>
      <c r="M36" s="103">
        <v>567</v>
      </c>
      <c r="N36" s="103">
        <v>731</v>
      </c>
      <c r="O36" s="103">
        <v>42</v>
      </c>
      <c r="P36" s="103">
        <v>147</v>
      </c>
      <c r="Q36" s="103">
        <v>64</v>
      </c>
      <c r="R36" s="104">
        <v>133</v>
      </c>
      <c r="S36" s="105">
        <v>13494</v>
      </c>
      <c r="T36" s="106">
        <v>49352</v>
      </c>
      <c r="U36" s="104">
        <v>43534</v>
      </c>
      <c r="V36" s="107">
        <v>92886</v>
      </c>
      <c r="W36" s="108">
        <v>106380</v>
      </c>
    </row>
    <row r="37" spans="1:23" ht="27" customHeight="1" x14ac:dyDescent="0.35">
      <c r="A37" s="28"/>
      <c r="B37" s="174"/>
      <c r="C37" s="102">
        <v>41760</v>
      </c>
      <c r="D37" s="103">
        <v>68</v>
      </c>
      <c r="E37" s="103">
        <v>5079</v>
      </c>
      <c r="F37" s="103">
        <v>102</v>
      </c>
      <c r="G37" s="103">
        <v>210</v>
      </c>
      <c r="H37" s="103">
        <v>229</v>
      </c>
      <c r="I37" s="103">
        <v>197</v>
      </c>
      <c r="J37" s="103">
        <v>8</v>
      </c>
      <c r="K37" s="103">
        <v>61</v>
      </c>
      <c r="L37" s="103">
        <v>157</v>
      </c>
      <c r="M37" s="103">
        <v>630</v>
      </c>
      <c r="N37" s="103">
        <v>659</v>
      </c>
      <c r="O37" s="103">
        <v>60</v>
      </c>
      <c r="P37" s="103">
        <v>105</v>
      </c>
      <c r="Q37" s="103">
        <v>93</v>
      </c>
      <c r="R37" s="104">
        <v>143</v>
      </c>
      <c r="S37" s="105">
        <v>7801</v>
      </c>
      <c r="T37" s="106">
        <v>45778</v>
      </c>
      <c r="U37" s="104">
        <v>41183</v>
      </c>
      <c r="V37" s="107">
        <v>86961</v>
      </c>
      <c r="W37" s="108">
        <v>94762</v>
      </c>
    </row>
    <row r="38" spans="1:23" ht="27" customHeight="1" x14ac:dyDescent="0.35">
      <c r="A38" s="28"/>
      <c r="B38" s="174"/>
      <c r="C38" s="102">
        <v>41791</v>
      </c>
      <c r="D38" s="103">
        <v>80</v>
      </c>
      <c r="E38" s="103">
        <v>4793</v>
      </c>
      <c r="F38" s="103">
        <v>83</v>
      </c>
      <c r="G38" s="103">
        <v>97</v>
      </c>
      <c r="H38" s="103">
        <v>140</v>
      </c>
      <c r="I38" s="103">
        <v>185</v>
      </c>
      <c r="J38" s="103">
        <v>201</v>
      </c>
      <c r="K38" s="103">
        <v>60</v>
      </c>
      <c r="L38" s="103">
        <v>116</v>
      </c>
      <c r="M38" s="103">
        <v>727</v>
      </c>
      <c r="N38" s="103">
        <v>617</v>
      </c>
      <c r="O38" s="103">
        <v>51</v>
      </c>
      <c r="P38" s="103">
        <v>120</v>
      </c>
      <c r="Q38" s="103">
        <v>65</v>
      </c>
      <c r="R38" s="104">
        <v>221</v>
      </c>
      <c r="S38" s="105">
        <v>7556</v>
      </c>
      <c r="T38" s="106">
        <v>48196</v>
      </c>
      <c r="U38" s="104">
        <v>52271</v>
      </c>
      <c r="V38" s="107">
        <v>100467</v>
      </c>
      <c r="W38" s="108">
        <v>108023</v>
      </c>
    </row>
    <row r="39" spans="1:23" ht="27" customHeight="1" x14ac:dyDescent="0.35">
      <c r="A39" s="28"/>
      <c r="B39" s="174"/>
      <c r="C39" s="102">
        <v>41821</v>
      </c>
      <c r="D39" s="103">
        <v>93</v>
      </c>
      <c r="E39" s="103">
        <v>7817</v>
      </c>
      <c r="F39" s="103">
        <v>98</v>
      </c>
      <c r="G39" s="103">
        <v>125</v>
      </c>
      <c r="H39" s="103">
        <v>262</v>
      </c>
      <c r="I39" s="103">
        <v>213</v>
      </c>
      <c r="J39" s="103">
        <v>102</v>
      </c>
      <c r="K39" s="103">
        <v>51</v>
      </c>
      <c r="L39" s="103">
        <v>155</v>
      </c>
      <c r="M39" s="103">
        <v>527</v>
      </c>
      <c r="N39" s="103">
        <v>610</v>
      </c>
      <c r="O39" s="103">
        <v>57</v>
      </c>
      <c r="P39" s="103">
        <v>163</v>
      </c>
      <c r="Q39" s="103">
        <v>67</v>
      </c>
      <c r="R39" s="104">
        <v>226</v>
      </c>
      <c r="S39" s="105">
        <v>10566</v>
      </c>
      <c r="T39" s="106">
        <v>50050</v>
      </c>
      <c r="U39" s="104">
        <v>77115</v>
      </c>
      <c r="V39" s="107">
        <v>127165</v>
      </c>
      <c r="W39" s="108">
        <v>137731</v>
      </c>
    </row>
    <row r="40" spans="1:23" ht="27" customHeight="1" x14ac:dyDescent="0.35">
      <c r="A40" s="28"/>
      <c r="B40" s="174"/>
      <c r="C40" s="102">
        <v>41852</v>
      </c>
      <c r="D40" s="103">
        <v>91</v>
      </c>
      <c r="E40" s="103">
        <v>7020</v>
      </c>
      <c r="F40" s="103">
        <v>98</v>
      </c>
      <c r="G40" s="103">
        <v>296</v>
      </c>
      <c r="H40" s="103">
        <v>1068</v>
      </c>
      <c r="I40" s="103">
        <v>222</v>
      </c>
      <c r="J40" s="103">
        <v>1</v>
      </c>
      <c r="K40" s="103">
        <v>74</v>
      </c>
      <c r="L40" s="103">
        <v>139</v>
      </c>
      <c r="M40" s="103">
        <v>697</v>
      </c>
      <c r="N40" s="103">
        <v>554</v>
      </c>
      <c r="O40" s="103">
        <v>45</v>
      </c>
      <c r="P40" s="103">
        <v>140</v>
      </c>
      <c r="Q40" s="103">
        <v>82</v>
      </c>
      <c r="R40" s="104">
        <v>223</v>
      </c>
      <c r="S40" s="105">
        <v>10750</v>
      </c>
      <c r="T40" s="106">
        <v>47977</v>
      </c>
      <c r="U40" s="104">
        <v>75665</v>
      </c>
      <c r="V40" s="107">
        <v>123642</v>
      </c>
      <c r="W40" s="108">
        <v>134392</v>
      </c>
    </row>
    <row r="41" spans="1:23" ht="27" customHeight="1" x14ac:dyDescent="0.35">
      <c r="A41" s="28"/>
      <c r="B41" s="174"/>
      <c r="C41" s="102">
        <v>41883</v>
      </c>
      <c r="D41" s="103">
        <v>1180</v>
      </c>
      <c r="E41" s="103">
        <v>16483</v>
      </c>
      <c r="F41" s="103">
        <v>1969</v>
      </c>
      <c r="G41" s="103">
        <v>3022</v>
      </c>
      <c r="H41" s="103">
        <v>160</v>
      </c>
      <c r="I41" s="103">
        <v>174</v>
      </c>
      <c r="J41" s="103">
        <v>0</v>
      </c>
      <c r="K41" s="103">
        <v>85</v>
      </c>
      <c r="L41" s="103">
        <v>1540</v>
      </c>
      <c r="M41" s="103">
        <v>2874</v>
      </c>
      <c r="N41" s="103">
        <v>5548</v>
      </c>
      <c r="O41" s="103">
        <v>46</v>
      </c>
      <c r="P41" s="103">
        <v>1239</v>
      </c>
      <c r="Q41" s="103">
        <v>2368</v>
      </c>
      <c r="R41" s="104">
        <v>210</v>
      </c>
      <c r="S41" s="105">
        <v>36898</v>
      </c>
      <c r="T41" s="106">
        <v>46148</v>
      </c>
      <c r="U41" s="104">
        <v>66327</v>
      </c>
      <c r="V41" s="107">
        <v>112475</v>
      </c>
      <c r="W41" s="108">
        <v>149373</v>
      </c>
    </row>
    <row r="42" spans="1:23" ht="27" customHeight="1" x14ac:dyDescent="0.35">
      <c r="A42" s="28"/>
      <c r="B42" s="174"/>
      <c r="C42" s="102">
        <v>41913</v>
      </c>
      <c r="D42" s="103">
        <v>116</v>
      </c>
      <c r="E42" s="103">
        <v>29938</v>
      </c>
      <c r="F42" s="103">
        <v>131</v>
      </c>
      <c r="G42" s="103">
        <v>227</v>
      </c>
      <c r="H42" s="103">
        <v>7201</v>
      </c>
      <c r="I42" s="103">
        <v>4718</v>
      </c>
      <c r="J42" s="103">
        <v>1308</v>
      </c>
      <c r="K42" s="103">
        <v>1686</v>
      </c>
      <c r="L42" s="103">
        <v>3665</v>
      </c>
      <c r="M42" s="103">
        <v>11432</v>
      </c>
      <c r="N42" s="103">
        <v>7923</v>
      </c>
      <c r="O42" s="103">
        <v>2139</v>
      </c>
      <c r="P42" s="103">
        <v>3184</v>
      </c>
      <c r="Q42" s="103">
        <v>384</v>
      </c>
      <c r="R42" s="104">
        <v>5652</v>
      </c>
      <c r="S42" s="105">
        <v>79704</v>
      </c>
      <c r="T42" s="106">
        <v>55371</v>
      </c>
      <c r="U42" s="104">
        <v>81978</v>
      </c>
      <c r="V42" s="107">
        <v>137349</v>
      </c>
      <c r="W42" s="108">
        <v>217053</v>
      </c>
    </row>
    <row r="43" spans="1:23" ht="27" customHeight="1" x14ac:dyDescent="0.35">
      <c r="A43" s="28"/>
      <c r="B43" s="174"/>
      <c r="C43" s="102">
        <v>41944</v>
      </c>
      <c r="D43" s="103">
        <v>142</v>
      </c>
      <c r="E43" s="103">
        <v>7407</v>
      </c>
      <c r="F43" s="103">
        <v>137</v>
      </c>
      <c r="G43" s="103">
        <v>165</v>
      </c>
      <c r="H43" s="103">
        <v>269</v>
      </c>
      <c r="I43" s="103">
        <v>324</v>
      </c>
      <c r="J43" s="103">
        <v>1</v>
      </c>
      <c r="K43" s="103">
        <v>93</v>
      </c>
      <c r="L43" s="103">
        <v>198</v>
      </c>
      <c r="M43" s="103">
        <v>878</v>
      </c>
      <c r="N43" s="103">
        <v>922</v>
      </c>
      <c r="O43" s="103">
        <v>57</v>
      </c>
      <c r="P43" s="103">
        <v>226</v>
      </c>
      <c r="Q43" s="103">
        <v>115</v>
      </c>
      <c r="R43" s="104">
        <v>163</v>
      </c>
      <c r="S43" s="105">
        <v>11097</v>
      </c>
      <c r="T43" s="106">
        <v>56072</v>
      </c>
      <c r="U43" s="104">
        <v>80760</v>
      </c>
      <c r="V43" s="107">
        <v>136832</v>
      </c>
      <c r="W43" s="108">
        <v>147929</v>
      </c>
    </row>
    <row r="44" spans="1:23" ht="27" x14ac:dyDescent="0.35">
      <c r="A44" s="28"/>
      <c r="B44" s="175"/>
      <c r="C44" s="109">
        <v>41974</v>
      </c>
      <c r="D44" s="103">
        <v>78</v>
      </c>
      <c r="E44" s="103">
        <v>6338</v>
      </c>
      <c r="F44" s="103">
        <v>83</v>
      </c>
      <c r="G44" s="103">
        <v>108</v>
      </c>
      <c r="H44" s="103">
        <v>423</v>
      </c>
      <c r="I44" s="103">
        <v>220</v>
      </c>
      <c r="J44" s="103">
        <v>9</v>
      </c>
      <c r="K44" s="103">
        <v>76</v>
      </c>
      <c r="L44" s="103">
        <v>155</v>
      </c>
      <c r="M44" s="103">
        <v>464</v>
      </c>
      <c r="N44" s="103">
        <v>736</v>
      </c>
      <c r="O44" s="103">
        <v>50</v>
      </c>
      <c r="P44" s="103">
        <v>144</v>
      </c>
      <c r="Q44" s="103">
        <v>163</v>
      </c>
      <c r="R44" s="104">
        <v>133</v>
      </c>
      <c r="S44" s="105">
        <v>9180</v>
      </c>
      <c r="T44" s="106">
        <v>52315</v>
      </c>
      <c r="U44" s="104">
        <v>87059</v>
      </c>
      <c r="V44" s="107">
        <v>139374</v>
      </c>
      <c r="W44" s="108">
        <v>148554</v>
      </c>
    </row>
    <row r="45" spans="1:23" ht="23.25" customHeight="1" x14ac:dyDescent="0.35">
      <c r="A45" s="32"/>
      <c r="B45" s="172">
        <v>2015</v>
      </c>
      <c r="C45" s="119">
        <v>42005</v>
      </c>
      <c r="D45" s="120">
        <v>70</v>
      </c>
      <c r="E45" s="120">
        <v>6585</v>
      </c>
      <c r="F45" s="120">
        <v>185</v>
      </c>
      <c r="G45" s="120">
        <v>678</v>
      </c>
      <c r="H45" s="120">
        <v>231</v>
      </c>
      <c r="I45" s="120">
        <v>166</v>
      </c>
      <c r="J45" s="120">
        <v>6</v>
      </c>
      <c r="K45" s="120">
        <v>91</v>
      </c>
      <c r="L45" s="120">
        <v>128</v>
      </c>
      <c r="M45" s="120">
        <v>500</v>
      </c>
      <c r="N45" s="120">
        <v>1414</v>
      </c>
      <c r="O45" s="120">
        <v>38</v>
      </c>
      <c r="P45" s="120">
        <v>134</v>
      </c>
      <c r="Q45" s="120">
        <v>163</v>
      </c>
      <c r="R45" s="121">
        <v>303</v>
      </c>
      <c r="S45" s="122">
        <v>10692</v>
      </c>
      <c r="T45" s="123">
        <v>52663</v>
      </c>
      <c r="U45" s="121">
        <v>71804</v>
      </c>
      <c r="V45" s="124">
        <v>124467</v>
      </c>
      <c r="W45" s="125">
        <v>135159</v>
      </c>
    </row>
    <row r="46" spans="1:23" ht="23.25" x14ac:dyDescent="0.35">
      <c r="A46" s="32"/>
      <c r="B46" s="172"/>
      <c r="C46" s="102">
        <v>42036</v>
      </c>
      <c r="D46" s="103">
        <v>83</v>
      </c>
      <c r="E46" s="103">
        <v>5896</v>
      </c>
      <c r="F46" s="103">
        <v>166</v>
      </c>
      <c r="G46" s="103">
        <v>486</v>
      </c>
      <c r="H46" s="103">
        <v>980</v>
      </c>
      <c r="I46" s="103">
        <v>155</v>
      </c>
      <c r="J46" s="103">
        <v>2</v>
      </c>
      <c r="K46" s="103">
        <v>66</v>
      </c>
      <c r="L46" s="103">
        <v>104</v>
      </c>
      <c r="M46" s="103">
        <v>1506</v>
      </c>
      <c r="N46" s="103">
        <v>908</v>
      </c>
      <c r="O46" s="103">
        <v>24</v>
      </c>
      <c r="P46" s="103">
        <v>100</v>
      </c>
      <c r="Q46" s="103">
        <v>67</v>
      </c>
      <c r="R46" s="104">
        <v>203</v>
      </c>
      <c r="S46" s="105">
        <v>10746</v>
      </c>
      <c r="T46" s="106">
        <v>48558</v>
      </c>
      <c r="U46" s="104">
        <v>67648</v>
      </c>
      <c r="V46" s="107">
        <v>116206</v>
      </c>
      <c r="W46" s="108">
        <v>126952</v>
      </c>
    </row>
    <row r="47" spans="1:23" ht="23.25" x14ac:dyDescent="0.35">
      <c r="A47" s="32"/>
      <c r="B47" s="172"/>
      <c r="C47" s="102">
        <v>42064</v>
      </c>
      <c r="D47" s="103">
        <v>91</v>
      </c>
      <c r="E47" s="103">
        <v>9149</v>
      </c>
      <c r="F47" s="103">
        <v>108</v>
      </c>
      <c r="G47" s="103">
        <v>314</v>
      </c>
      <c r="H47" s="103">
        <v>318</v>
      </c>
      <c r="I47" s="103">
        <v>218</v>
      </c>
      <c r="J47" s="103">
        <v>105</v>
      </c>
      <c r="K47" s="103">
        <v>2091</v>
      </c>
      <c r="L47" s="103">
        <v>108</v>
      </c>
      <c r="M47" s="103">
        <v>982</v>
      </c>
      <c r="N47" s="103">
        <v>650</v>
      </c>
      <c r="O47" s="103">
        <v>38</v>
      </c>
      <c r="P47" s="103">
        <v>226</v>
      </c>
      <c r="Q47" s="103">
        <v>191</v>
      </c>
      <c r="R47" s="104">
        <v>442</v>
      </c>
      <c r="S47" s="105">
        <v>15031</v>
      </c>
      <c r="T47" s="106">
        <v>60647</v>
      </c>
      <c r="U47" s="104">
        <v>72101</v>
      </c>
      <c r="V47" s="107">
        <v>132748</v>
      </c>
      <c r="W47" s="108">
        <v>147779</v>
      </c>
    </row>
    <row r="48" spans="1:23" ht="23.25" x14ac:dyDescent="0.35">
      <c r="A48" s="32"/>
      <c r="B48" s="172"/>
      <c r="C48" s="102">
        <v>41730</v>
      </c>
      <c r="D48" s="103">
        <v>89</v>
      </c>
      <c r="E48" s="103">
        <v>6364</v>
      </c>
      <c r="F48" s="103">
        <v>113</v>
      </c>
      <c r="G48" s="103">
        <v>392</v>
      </c>
      <c r="H48" s="103">
        <v>325</v>
      </c>
      <c r="I48" s="103">
        <v>176</v>
      </c>
      <c r="J48" s="103">
        <v>8</v>
      </c>
      <c r="K48" s="103">
        <v>287</v>
      </c>
      <c r="L48" s="103">
        <v>134</v>
      </c>
      <c r="M48" s="103">
        <v>483</v>
      </c>
      <c r="N48" s="103">
        <v>703</v>
      </c>
      <c r="O48" s="103">
        <v>18</v>
      </c>
      <c r="P48" s="103">
        <v>121</v>
      </c>
      <c r="Q48" s="103">
        <v>87</v>
      </c>
      <c r="R48" s="104">
        <v>124</v>
      </c>
      <c r="S48" s="105">
        <v>9424</v>
      </c>
      <c r="T48" s="106">
        <v>62334</v>
      </c>
      <c r="U48" s="104">
        <v>72674</v>
      </c>
      <c r="V48" s="107">
        <v>135008</v>
      </c>
      <c r="W48" s="108">
        <v>144432</v>
      </c>
    </row>
    <row r="49" spans="1:23" ht="23.25" x14ac:dyDescent="0.35">
      <c r="A49" s="32"/>
      <c r="B49" s="172"/>
      <c r="C49" s="102">
        <v>41760</v>
      </c>
      <c r="D49" s="103">
        <v>128</v>
      </c>
      <c r="E49" s="103">
        <v>5430</v>
      </c>
      <c r="F49" s="103">
        <v>93</v>
      </c>
      <c r="G49" s="103">
        <v>99</v>
      </c>
      <c r="H49" s="103">
        <v>322</v>
      </c>
      <c r="I49" s="103">
        <v>264</v>
      </c>
      <c r="J49" s="103">
        <v>8</v>
      </c>
      <c r="K49" s="103">
        <v>84</v>
      </c>
      <c r="L49" s="103">
        <v>124</v>
      </c>
      <c r="M49" s="103">
        <v>408</v>
      </c>
      <c r="N49" s="103">
        <v>800</v>
      </c>
      <c r="O49" s="103">
        <v>47</v>
      </c>
      <c r="P49" s="103">
        <v>143</v>
      </c>
      <c r="Q49" s="103">
        <v>60</v>
      </c>
      <c r="R49" s="104">
        <v>211</v>
      </c>
      <c r="S49" s="105">
        <v>8221</v>
      </c>
      <c r="T49" s="106">
        <v>61966</v>
      </c>
      <c r="U49" s="104">
        <v>72184</v>
      </c>
      <c r="V49" s="107">
        <v>134150</v>
      </c>
      <c r="W49" s="108">
        <v>142371</v>
      </c>
    </row>
    <row r="50" spans="1:23" ht="23.25" x14ac:dyDescent="0.35">
      <c r="A50" s="32"/>
      <c r="B50" s="172"/>
      <c r="C50" s="102">
        <v>42156</v>
      </c>
      <c r="D50" s="103">
        <v>110</v>
      </c>
      <c r="E50" s="103">
        <v>6412</v>
      </c>
      <c r="F50" s="103">
        <v>103</v>
      </c>
      <c r="G50" s="103">
        <v>86</v>
      </c>
      <c r="H50" s="103">
        <v>200</v>
      </c>
      <c r="I50" s="103">
        <v>144</v>
      </c>
      <c r="J50" s="103">
        <v>1</v>
      </c>
      <c r="K50" s="103">
        <v>77</v>
      </c>
      <c r="L50" s="103">
        <v>259</v>
      </c>
      <c r="M50" s="103">
        <v>505</v>
      </c>
      <c r="N50" s="103">
        <v>585</v>
      </c>
      <c r="O50" s="103">
        <v>50</v>
      </c>
      <c r="P50" s="103">
        <v>130</v>
      </c>
      <c r="Q50" s="103">
        <v>66</v>
      </c>
      <c r="R50" s="104">
        <v>106</v>
      </c>
      <c r="S50" s="105">
        <v>8834</v>
      </c>
      <c r="T50" s="106">
        <v>63942</v>
      </c>
      <c r="U50" s="104">
        <v>78316</v>
      </c>
      <c r="V50" s="107">
        <v>142258</v>
      </c>
      <c r="W50" s="108">
        <v>151092</v>
      </c>
    </row>
    <row r="51" spans="1:23" ht="23.25" x14ac:dyDescent="0.35">
      <c r="A51" s="32"/>
      <c r="B51" s="172"/>
      <c r="C51" s="119">
        <v>42186</v>
      </c>
      <c r="D51" s="120">
        <v>86</v>
      </c>
      <c r="E51" s="120">
        <v>9440</v>
      </c>
      <c r="F51" s="120">
        <v>108</v>
      </c>
      <c r="G51" s="120">
        <v>1026</v>
      </c>
      <c r="H51" s="120">
        <v>212</v>
      </c>
      <c r="I51" s="120">
        <v>185</v>
      </c>
      <c r="J51" s="120">
        <v>5</v>
      </c>
      <c r="K51" s="120">
        <v>68</v>
      </c>
      <c r="L51" s="120">
        <v>161</v>
      </c>
      <c r="M51" s="120">
        <v>595</v>
      </c>
      <c r="N51" s="120">
        <v>750</v>
      </c>
      <c r="O51" s="120">
        <v>68</v>
      </c>
      <c r="P51" s="120">
        <v>146</v>
      </c>
      <c r="Q51" s="120">
        <v>68</v>
      </c>
      <c r="R51" s="121">
        <v>338</v>
      </c>
      <c r="S51" s="122">
        <v>13256</v>
      </c>
      <c r="T51" s="123">
        <v>76144</v>
      </c>
      <c r="U51" s="121">
        <v>92588</v>
      </c>
      <c r="V51" s="124">
        <v>168732</v>
      </c>
      <c r="W51" s="125">
        <v>181988</v>
      </c>
    </row>
    <row r="52" spans="1:23" ht="33.75" thickBot="1" x14ac:dyDescent="0.5">
      <c r="A52" s="113"/>
      <c r="B52" s="126"/>
      <c r="C52" s="126"/>
      <c r="D52" s="128">
        <v>5493</v>
      </c>
      <c r="E52" s="128">
        <v>294897</v>
      </c>
      <c r="F52" s="128">
        <v>6431</v>
      </c>
      <c r="G52" s="128">
        <v>10556</v>
      </c>
      <c r="H52" s="128">
        <v>18594</v>
      </c>
      <c r="I52" s="128">
        <v>11995</v>
      </c>
      <c r="J52" s="128">
        <v>1926</v>
      </c>
      <c r="K52" s="128">
        <v>8317</v>
      </c>
      <c r="L52" s="128">
        <v>10975</v>
      </c>
      <c r="M52" s="128">
        <v>36024</v>
      </c>
      <c r="N52" s="128">
        <v>39089</v>
      </c>
      <c r="O52" s="128">
        <v>4526</v>
      </c>
      <c r="P52" s="128">
        <v>9488</v>
      </c>
      <c r="Q52" s="128">
        <v>5354</v>
      </c>
      <c r="R52" s="128">
        <v>12477</v>
      </c>
      <c r="S52" s="129">
        <v>476142</v>
      </c>
      <c r="T52" s="130">
        <v>1892381</v>
      </c>
      <c r="U52" s="131">
        <v>1911538</v>
      </c>
      <c r="V52" s="132">
        <v>3803919</v>
      </c>
      <c r="W52" s="133">
        <v>4280061</v>
      </c>
    </row>
    <row r="53" spans="1:23" s="54" customFormat="1" ht="14.25" x14ac:dyDescent="0.2">
      <c r="B53" s="171" t="s">
        <v>57</v>
      </c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71"/>
      <c r="W53" s="171"/>
    </row>
    <row r="54" spans="1:23" s="54" customFormat="1" ht="14.25" x14ac:dyDescent="0.2">
      <c r="B54" s="171" t="s">
        <v>58</v>
      </c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</row>
    <row r="55" spans="1:23" s="54" customFormat="1" ht="14.25" x14ac:dyDescent="0.2">
      <c r="B55" s="161" t="s">
        <v>64</v>
      </c>
      <c r="C55" s="161"/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</row>
    <row r="56" spans="1:23" x14ac:dyDescent="0.2">
      <c r="C56" s="59"/>
    </row>
    <row r="57" spans="1:23" x14ac:dyDescent="0.2"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</row>
    <row r="58" spans="1:23" x14ac:dyDescent="0.2"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</row>
  </sheetData>
  <sheetProtection password="886E" sheet="1" objects="1" scenarios="1"/>
  <mergeCells count="24">
    <mergeCell ref="V5:V7"/>
    <mergeCell ref="E6:R6"/>
    <mergeCell ref="T6:U6"/>
    <mergeCell ref="F7:H7"/>
    <mergeCell ref="T7:U7"/>
    <mergeCell ref="I7:K7"/>
    <mergeCell ref="L7:M7"/>
    <mergeCell ref="O7:R7"/>
    <mergeCell ref="B1:S1"/>
    <mergeCell ref="B55:W55"/>
    <mergeCell ref="D4:S4"/>
    <mergeCell ref="T4:V4"/>
    <mergeCell ref="B9:B20"/>
    <mergeCell ref="B54:W54"/>
    <mergeCell ref="B53:W53"/>
    <mergeCell ref="B21:B32"/>
    <mergeCell ref="B33:B44"/>
    <mergeCell ref="B2:W2"/>
    <mergeCell ref="B3:W3"/>
    <mergeCell ref="W4:W7"/>
    <mergeCell ref="B5:B7"/>
    <mergeCell ref="C5:C7"/>
    <mergeCell ref="S5:S7"/>
    <mergeCell ref="B45:B51"/>
  </mergeCells>
  <conditionalFormatting sqref="C33:C44">
    <cfRule type="expression" dxfId="196" priority="15">
      <formula>AND(MONTH($C33)=MONTH($B$3),YEAR($C33)=YEAR($B$3),EOMONTH($C33,0)&lt;&gt;$B$3)</formula>
    </cfRule>
    <cfRule type="expression" dxfId="195" priority="16">
      <formula>AND(MONTH($C33)=MONTH($B$3),MONTH($C33)=MONTH($B$3),EOMONTH($C33,0)=$B$3)</formula>
    </cfRule>
  </conditionalFormatting>
  <conditionalFormatting sqref="C1">
    <cfRule type="expression" dxfId="194" priority="13">
      <formula>AND(MONTH($C1)=MONTH($B$3),YEAR($C1)=YEAR($B$3),EOMONTH($C1,0)&lt;&gt;$B$3)</formula>
    </cfRule>
    <cfRule type="expression" dxfId="193" priority="14">
      <formula>AND(MONTH($C1)=MONTH($B$3),MONTH($C1)=MONTH($B$3),EOMONTH($C1,0)=$B$3)</formula>
    </cfRule>
  </conditionalFormatting>
  <conditionalFormatting sqref="C52">
    <cfRule type="expression" dxfId="192" priority="7">
      <formula>AND(MONTH($C52)=MONTH($B$3),YEAR($C52)=YEAR($B$3),EOMONTH($C52,0)&lt;&gt;$B$3)</formula>
    </cfRule>
    <cfRule type="expression" dxfId="191" priority="8">
      <formula>AND(MONTH($C52)=MONTH($B$3),MONTH($C52)=MONTH($B$3),EOMONTH($C52,0)=$B$3)</formula>
    </cfRule>
  </conditionalFormatting>
  <conditionalFormatting sqref="C45">
    <cfRule type="expression" dxfId="190" priority="5">
      <formula>AND(MONTH($C45)=MONTH($B$3),YEAR($C45)=YEAR($B$3),EOMONTH($C45,0)&lt;&gt;$B$3)</formula>
    </cfRule>
    <cfRule type="expression" dxfId="189" priority="6">
      <formula>AND(MONTH($C45)=MONTH($B$3),MONTH($C45)=MONTH($B$3),EOMONTH($C45,0)=$B$3)</formula>
    </cfRule>
  </conditionalFormatting>
  <conditionalFormatting sqref="C51">
    <cfRule type="expression" dxfId="188" priority="3">
      <formula>AND(MONTH($C51)=MONTH($B$3),YEAR($C51)=YEAR($B$3),EOMONTH($C51,0)&lt;&gt;$B$3)</formula>
    </cfRule>
    <cfRule type="expression" dxfId="187" priority="4">
      <formula>AND(MONTH($C51)=MONTH($B$3),MONTH($C51)=MONTH($B$3),EOMONTH($C51,0)=$B$3)</formula>
    </cfRule>
  </conditionalFormatting>
  <conditionalFormatting sqref="C46:C50">
    <cfRule type="expression" dxfId="186" priority="1">
      <formula>AND(MONTH($C46)=MONTH($B$3),YEAR($C46)=YEAR($B$3),EOMONTH($C46,0)&lt;&gt;$B$3)</formula>
    </cfRule>
    <cfRule type="expression" dxfId="185" priority="2">
      <formula>AND(MONTH($C46)=MONTH($B$3),MONTH($C46)=MONTH($B$3),EOMONTH($C46,0)=$B$3)</formula>
    </cfRule>
  </conditionalFormatting>
  <printOptions horizontalCentered="1"/>
  <pageMargins left="0.19685039370078741" right="0.19685039370078741" top="0.31" bottom="0.32" header="0.19" footer="0.18"/>
  <pageSetup paperSize="122" scale="3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</sheetPr>
  <dimension ref="A1:F41"/>
  <sheetViews>
    <sheetView showGridLines="0" zoomScaleNormal="100" workbookViewId="0">
      <pane ySplit="4" topLeftCell="A5" activePane="bottomLeft" state="frozen"/>
      <selection activeCell="D4" sqref="D4:I4"/>
      <selection pane="bottomLeft" activeCell="B2" sqref="B2:F2"/>
    </sheetView>
  </sheetViews>
  <sheetFormatPr baseColWidth="10" defaultRowHeight="15" x14ac:dyDescent="0.2"/>
  <cols>
    <col min="2" max="2" width="4.21875" customWidth="1"/>
    <col min="3" max="3" width="15.109375" customWidth="1"/>
  </cols>
  <sheetData>
    <row r="1" spans="1:6" ht="27" x14ac:dyDescent="0.35">
      <c r="A1" s="28"/>
      <c r="B1" s="1" t="s">
        <v>79</v>
      </c>
      <c r="C1" s="1"/>
      <c r="D1" s="1"/>
      <c r="E1" s="1"/>
      <c r="F1" s="1"/>
    </row>
    <row r="2" spans="1:6" ht="43.5" customHeight="1" x14ac:dyDescent="0.4">
      <c r="B2" s="200" t="s">
        <v>42</v>
      </c>
      <c r="C2" s="200"/>
      <c r="D2" s="200"/>
      <c r="E2" s="200"/>
      <c r="F2" s="200"/>
    </row>
    <row r="3" spans="1:6" ht="27.75" customHeight="1" x14ac:dyDescent="0.2">
      <c r="B3" s="201">
        <f>Tapa!C4</f>
        <v>42216</v>
      </c>
      <c r="C3" s="202"/>
      <c r="D3" s="202"/>
      <c r="E3" s="202"/>
      <c r="F3" s="202"/>
    </row>
    <row r="4" spans="1:6" ht="15.75" x14ac:dyDescent="0.25">
      <c r="B4" s="2"/>
      <c r="C4" s="3" t="s">
        <v>88</v>
      </c>
      <c r="D4" s="3" t="s">
        <v>38</v>
      </c>
      <c r="E4" s="3" t="s">
        <v>39</v>
      </c>
      <c r="F4" s="3" t="s">
        <v>40</v>
      </c>
    </row>
    <row r="5" spans="1:6" ht="15.75" customHeight="1" x14ac:dyDescent="0.2">
      <c r="B5" s="203" t="s">
        <v>17</v>
      </c>
      <c r="C5" s="4" t="s">
        <v>46</v>
      </c>
      <c r="D5" s="13">
        <v>6423</v>
      </c>
      <c r="E5" s="13">
        <v>686</v>
      </c>
      <c r="F5" s="13">
        <v>5737</v>
      </c>
    </row>
    <row r="6" spans="1:6" ht="15.75" customHeight="1" x14ac:dyDescent="0.2">
      <c r="B6" s="204"/>
      <c r="C6" s="4" t="s">
        <v>26</v>
      </c>
      <c r="D6" s="13">
        <v>2656</v>
      </c>
      <c r="E6" s="13">
        <v>533</v>
      </c>
      <c r="F6" s="13">
        <v>2123</v>
      </c>
    </row>
    <row r="7" spans="1:6" ht="15.75" x14ac:dyDescent="0.2">
      <c r="B7" s="204"/>
      <c r="C7" s="4" t="s">
        <v>96</v>
      </c>
      <c r="D7" s="13">
        <v>107394</v>
      </c>
      <c r="E7" s="13">
        <v>38473</v>
      </c>
      <c r="F7" s="13">
        <v>68921</v>
      </c>
    </row>
    <row r="8" spans="1:6" ht="15.75" x14ac:dyDescent="0.2">
      <c r="B8" s="204"/>
      <c r="C8" s="4" t="s">
        <v>20</v>
      </c>
      <c r="D8" s="13">
        <v>1014596</v>
      </c>
      <c r="E8" s="13">
        <v>1351657</v>
      </c>
      <c r="F8" s="13">
        <v>-337061</v>
      </c>
    </row>
    <row r="9" spans="1:6" ht="15.75" x14ac:dyDescent="0.2">
      <c r="B9" s="204"/>
      <c r="C9" s="4" t="s">
        <v>21</v>
      </c>
      <c r="D9" s="13">
        <v>5533</v>
      </c>
      <c r="E9" s="13">
        <v>1893</v>
      </c>
      <c r="F9" s="13">
        <v>3640</v>
      </c>
    </row>
    <row r="10" spans="1:6" ht="15.75" x14ac:dyDescent="0.2">
      <c r="B10" s="204"/>
      <c r="C10" s="4" t="s">
        <v>72</v>
      </c>
      <c r="D10" s="13">
        <v>130</v>
      </c>
      <c r="E10" s="13">
        <v>0</v>
      </c>
      <c r="F10" s="13">
        <v>130</v>
      </c>
    </row>
    <row r="11" spans="1:6" ht="15.75" x14ac:dyDescent="0.2">
      <c r="B11" s="204"/>
      <c r="C11" s="4" t="s">
        <v>22</v>
      </c>
      <c r="D11" s="13">
        <v>1296864</v>
      </c>
      <c r="E11" s="13">
        <v>960406</v>
      </c>
      <c r="F11" s="13">
        <v>336458</v>
      </c>
    </row>
    <row r="12" spans="1:6" ht="15.75" x14ac:dyDescent="0.2">
      <c r="B12" s="204"/>
      <c r="C12" s="4" t="s">
        <v>23</v>
      </c>
      <c r="D12" s="13">
        <v>947278</v>
      </c>
      <c r="E12" s="13">
        <v>1348585</v>
      </c>
      <c r="F12" s="13">
        <v>-401307</v>
      </c>
    </row>
    <row r="13" spans="1:6" ht="15.75" x14ac:dyDescent="0.2">
      <c r="B13" s="204"/>
      <c r="C13" s="4" t="s">
        <v>24</v>
      </c>
      <c r="D13" s="13">
        <v>103486</v>
      </c>
      <c r="E13" s="13">
        <v>33279</v>
      </c>
      <c r="F13" s="13">
        <v>70207</v>
      </c>
    </row>
    <row r="14" spans="1:6" ht="15.75" x14ac:dyDescent="0.2">
      <c r="B14" s="204"/>
      <c r="C14" s="4" t="s">
        <v>25</v>
      </c>
      <c r="D14" s="13">
        <v>308085</v>
      </c>
      <c r="E14" s="13">
        <v>56982</v>
      </c>
      <c r="F14" s="13">
        <v>251103</v>
      </c>
    </row>
    <row r="15" spans="1:6" ht="15.75" x14ac:dyDescent="0.2">
      <c r="B15" s="204"/>
      <c r="C15" s="4" t="s">
        <v>74</v>
      </c>
      <c r="D15" s="13">
        <v>9097</v>
      </c>
      <c r="E15" s="13">
        <v>11410</v>
      </c>
      <c r="F15" s="13">
        <v>-2313</v>
      </c>
    </row>
    <row r="16" spans="1:6" ht="15.75" x14ac:dyDescent="0.2">
      <c r="B16" s="205"/>
      <c r="C16" s="4" t="s">
        <v>92</v>
      </c>
      <c r="D16" s="13">
        <v>2377</v>
      </c>
      <c r="E16" s="13">
        <v>15</v>
      </c>
      <c r="F16" s="13">
        <v>2362</v>
      </c>
    </row>
    <row r="17" spans="2:6" ht="15.75" x14ac:dyDescent="0.2">
      <c r="C17" s="23" t="s">
        <v>51</v>
      </c>
      <c r="D17" s="24">
        <v>3803919</v>
      </c>
      <c r="E17" s="24">
        <v>3803919</v>
      </c>
      <c r="F17" s="13">
        <v>0</v>
      </c>
    </row>
    <row r="18" spans="2:6" ht="15.75" customHeight="1" x14ac:dyDescent="0.2">
      <c r="B18" s="206" t="s">
        <v>18</v>
      </c>
      <c r="C18" s="25" t="s">
        <v>26</v>
      </c>
      <c r="D18" s="12">
        <v>3597</v>
      </c>
      <c r="E18" s="12">
        <v>703</v>
      </c>
      <c r="F18" s="12">
        <v>2894</v>
      </c>
    </row>
    <row r="19" spans="2:6" ht="15.75" x14ac:dyDescent="0.2">
      <c r="B19" s="207"/>
      <c r="C19" s="25" t="s">
        <v>46</v>
      </c>
      <c r="D19" s="12">
        <v>1001</v>
      </c>
      <c r="E19" s="12">
        <v>283</v>
      </c>
      <c r="F19" s="12">
        <v>718</v>
      </c>
    </row>
    <row r="20" spans="2:6" ht="15.75" x14ac:dyDescent="0.2">
      <c r="B20" s="207"/>
      <c r="C20" s="25" t="s">
        <v>95</v>
      </c>
      <c r="D20" s="12">
        <v>300</v>
      </c>
      <c r="E20" s="12">
        <v>0</v>
      </c>
      <c r="F20" s="12">
        <v>300</v>
      </c>
    </row>
    <row r="21" spans="2:6" ht="15.75" x14ac:dyDescent="0.2">
      <c r="B21" s="207"/>
      <c r="C21" s="25" t="s">
        <v>27</v>
      </c>
      <c r="D21" s="12">
        <v>472</v>
      </c>
      <c r="E21" s="12">
        <v>4816</v>
      </c>
      <c r="F21" s="12">
        <v>-4344</v>
      </c>
    </row>
    <row r="22" spans="2:6" ht="15.75" x14ac:dyDescent="0.2">
      <c r="B22" s="207"/>
      <c r="C22" s="25" t="s">
        <v>21</v>
      </c>
      <c r="D22" s="12">
        <v>15944</v>
      </c>
      <c r="E22" s="12">
        <v>7863</v>
      </c>
      <c r="F22" s="12">
        <v>8081</v>
      </c>
    </row>
    <row r="23" spans="2:6" ht="15.75" x14ac:dyDescent="0.2">
      <c r="B23" s="207"/>
      <c r="C23" s="25" t="s">
        <v>20</v>
      </c>
      <c r="D23" s="12">
        <v>38794</v>
      </c>
      <c r="E23" s="12">
        <v>297115</v>
      </c>
      <c r="F23" s="12">
        <v>-258321</v>
      </c>
    </row>
    <row r="24" spans="2:6" ht="15.75" x14ac:dyDescent="0.2">
      <c r="B24" s="207"/>
      <c r="C24" s="48" t="s">
        <v>60</v>
      </c>
      <c r="D24" s="12">
        <v>469</v>
      </c>
      <c r="E24" s="12">
        <v>38</v>
      </c>
      <c r="F24" s="12">
        <v>431</v>
      </c>
    </row>
    <row r="25" spans="2:6" ht="15.75" x14ac:dyDescent="0.2">
      <c r="B25" s="207"/>
      <c r="C25" s="25" t="s">
        <v>28</v>
      </c>
      <c r="D25" s="12">
        <v>13083</v>
      </c>
      <c r="E25" s="12">
        <v>13787</v>
      </c>
      <c r="F25" s="12">
        <v>-704</v>
      </c>
    </row>
    <row r="26" spans="2:6" ht="15.75" x14ac:dyDescent="0.2">
      <c r="B26" s="207"/>
      <c r="C26" s="25" t="s">
        <v>22</v>
      </c>
      <c r="D26" s="12">
        <v>69893</v>
      </c>
      <c r="E26" s="12">
        <v>38331</v>
      </c>
      <c r="F26" s="12">
        <v>31562</v>
      </c>
    </row>
    <row r="27" spans="2:6" ht="15.75" x14ac:dyDescent="0.2">
      <c r="B27" s="207"/>
      <c r="C27" s="25" t="s">
        <v>29</v>
      </c>
      <c r="D27" s="12">
        <v>54</v>
      </c>
      <c r="E27" s="12">
        <v>684</v>
      </c>
      <c r="F27" s="12">
        <v>-630</v>
      </c>
    </row>
    <row r="28" spans="2:6" ht="15.75" x14ac:dyDescent="0.2">
      <c r="B28" s="207"/>
      <c r="C28" s="25" t="s">
        <v>23</v>
      </c>
      <c r="D28" s="12">
        <v>199563</v>
      </c>
      <c r="E28" s="12">
        <v>47759</v>
      </c>
      <c r="F28" s="12">
        <v>151804</v>
      </c>
    </row>
    <row r="29" spans="2:6" ht="15.75" x14ac:dyDescent="0.2">
      <c r="B29" s="207"/>
      <c r="C29" s="25" t="s">
        <v>30</v>
      </c>
      <c r="D29" s="12">
        <v>35986</v>
      </c>
      <c r="E29" s="12">
        <v>28999</v>
      </c>
      <c r="F29" s="12">
        <v>6987</v>
      </c>
    </row>
    <row r="30" spans="2:6" ht="15.75" x14ac:dyDescent="0.2">
      <c r="B30" s="207"/>
      <c r="C30" s="25" t="s">
        <v>36</v>
      </c>
      <c r="D30" s="12">
        <v>555</v>
      </c>
      <c r="E30" s="12">
        <v>104</v>
      </c>
      <c r="F30" s="12">
        <v>451</v>
      </c>
    </row>
    <row r="31" spans="2:6" ht="15.75" x14ac:dyDescent="0.2">
      <c r="B31" s="207"/>
      <c r="C31" s="25" t="s">
        <v>24</v>
      </c>
      <c r="D31" s="12">
        <v>83557</v>
      </c>
      <c r="E31" s="12">
        <v>33806</v>
      </c>
      <c r="F31" s="12">
        <v>49751</v>
      </c>
    </row>
    <row r="32" spans="2:6" ht="15.75" x14ac:dyDescent="0.2">
      <c r="B32" s="207"/>
      <c r="C32" s="25" t="s">
        <v>37</v>
      </c>
      <c r="D32" s="12">
        <v>0</v>
      </c>
      <c r="E32" s="12">
        <v>8</v>
      </c>
      <c r="F32" s="12">
        <v>-8</v>
      </c>
    </row>
    <row r="33" spans="2:6" ht="15.75" x14ac:dyDescent="0.2">
      <c r="B33" s="207"/>
      <c r="C33" s="25" t="s">
        <v>77</v>
      </c>
      <c r="D33" s="12">
        <v>252</v>
      </c>
      <c r="E33" s="12">
        <v>0</v>
      </c>
      <c r="F33" s="12">
        <v>252</v>
      </c>
    </row>
    <row r="34" spans="2:6" ht="15.75" x14ac:dyDescent="0.2">
      <c r="B34" s="207"/>
      <c r="C34" s="25" t="s">
        <v>31</v>
      </c>
      <c r="D34" s="12">
        <v>294</v>
      </c>
      <c r="E34" s="12">
        <v>31</v>
      </c>
      <c r="F34" s="12">
        <v>263</v>
      </c>
    </row>
    <row r="35" spans="2:6" ht="15.75" x14ac:dyDescent="0.2">
      <c r="B35" s="207"/>
      <c r="C35" s="25" t="s">
        <v>59</v>
      </c>
      <c r="D35" s="12">
        <v>9827</v>
      </c>
      <c r="E35" s="12">
        <v>1097</v>
      </c>
      <c r="F35" s="12">
        <v>8730</v>
      </c>
    </row>
    <row r="36" spans="2:6" ht="15.75" x14ac:dyDescent="0.2">
      <c r="B36" s="207"/>
      <c r="C36" s="25" t="s">
        <v>83</v>
      </c>
      <c r="D36" s="12">
        <v>52</v>
      </c>
      <c r="E36" s="12">
        <v>0</v>
      </c>
      <c r="F36" s="12">
        <v>52</v>
      </c>
    </row>
    <row r="37" spans="2:6" ht="15.75" x14ac:dyDescent="0.2">
      <c r="B37" s="207"/>
      <c r="C37" s="25" t="s">
        <v>54</v>
      </c>
      <c r="D37" s="12">
        <v>2384</v>
      </c>
      <c r="E37" s="12">
        <v>661</v>
      </c>
      <c r="F37" s="12">
        <v>1723</v>
      </c>
    </row>
    <row r="38" spans="2:6" ht="15.75" x14ac:dyDescent="0.2">
      <c r="B38" s="208"/>
      <c r="C38" s="25" t="s">
        <v>32</v>
      </c>
      <c r="D38" s="12">
        <v>65</v>
      </c>
      <c r="E38" s="12">
        <v>57</v>
      </c>
      <c r="F38" s="12">
        <v>8</v>
      </c>
    </row>
    <row r="39" spans="2:6" ht="15.75" x14ac:dyDescent="0.2">
      <c r="C39" s="30" t="s">
        <v>52</v>
      </c>
      <c r="D39" s="26">
        <v>476142</v>
      </c>
      <c r="E39" s="26">
        <v>476142</v>
      </c>
      <c r="F39" s="26">
        <v>0</v>
      </c>
    </row>
    <row r="40" spans="2:6" ht="15.75" x14ac:dyDescent="0.25">
      <c r="B40" s="2"/>
      <c r="C40" s="31" t="s">
        <v>43</v>
      </c>
      <c r="D40" s="7">
        <v>4280061</v>
      </c>
      <c r="E40" s="7">
        <v>4280061</v>
      </c>
      <c r="F40" s="7">
        <v>0</v>
      </c>
    </row>
    <row r="41" spans="2:6" x14ac:dyDescent="0.2">
      <c r="B41" s="5" t="s">
        <v>15</v>
      </c>
      <c r="C41" s="6"/>
    </row>
  </sheetData>
  <sheetProtection password="886E" sheet="1" objects="1" scenarios="1"/>
  <mergeCells count="4">
    <mergeCell ref="B2:F2"/>
    <mergeCell ref="B3:F3"/>
    <mergeCell ref="B5:B16"/>
    <mergeCell ref="B18:B38"/>
  </mergeCells>
  <printOptions horizontalCentered="1"/>
  <pageMargins left="0.47244094488188981" right="0.51181102362204722" top="0.35433070866141736" bottom="0.31496062992125984" header="0.19685039370078741" footer="0.15748031496062992"/>
  <pageSetup paperSize="122" scale="11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</sheetPr>
  <dimension ref="A1:X41"/>
  <sheetViews>
    <sheetView showGridLines="0" zoomScale="90" zoomScaleNormal="90" workbookViewId="0">
      <pane xSplit="3" ySplit="5" topLeftCell="D9" activePane="bottomRight" state="frozen"/>
      <selection activeCell="D4" sqref="D4:I4"/>
      <selection pane="topRight" activeCell="D4" sqref="D4:I4"/>
      <selection pane="bottomLeft" activeCell="D4" sqref="D4:I4"/>
      <selection pane="bottomRight" activeCell="B2" sqref="B2:P2"/>
    </sheetView>
  </sheetViews>
  <sheetFormatPr baseColWidth="10" defaultRowHeight="15.75" x14ac:dyDescent="0.25"/>
  <cols>
    <col min="1" max="1" width="3.21875" customWidth="1"/>
    <col min="2" max="2" width="3.44140625" style="9" customWidth="1"/>
    <col min="3" max="3" width="12.33203125" style="9" bestFit="1" customWidth="1"/>
    <col min="4" max="4" width="7.88671875" style="9" bestFit="1" customWidth="1"/>
    <col min="5" max="5" width="7.88671875" style="9" customWidth="1"/>
    <col min="6" max="8" width="7.88671875" style="9" bestFit="1" customWidth="1"/>
    <col min="9" max="9" width="7.88671875" style="9" customWidth="1"/>
    <col min="10" max="12" width="7.88671875" style="9" bestFit="1" customWidth="1"/>
    <col min="13" max="14" width="7.88671875" style="9" customWidth="1"/>
    <col min="15" max="15" width="7.88671875" style="9" bestFit="1" customWidth="1"/>
    <col min="16" max="16" width="9.21875" style="9" bestFit="1" customWidth="1"/>
    <col min="17" max="17" width="4.33203125" bestFit="1" customWidth="1"/>
    <col min="18" max="18" width="17.109375" bestFit="1" customWidth="1"/>
    <col min="19" max="19" width="3.33203125" bestFit="1" customWidth="1"/>
    <col min="20" max="20" width="4.77734375" bestFit="1" customWidth="1"/>
    <col min="21" max="21" width="3.6640625" bestFit="1" customWidth="1"/>
    <col min="22" max="22" width="4.6640625" bestFit="1" customWidth="1"/>
    <col min="23" max="23" width="3.44140625" bestFit="1" customWidth="1"/>
    <col min="24" max="24" width="8.6640625" customWidth="1"/>
    <col min="25" max="25" width="1.5546875" customWidth="1"/>
  </cols>
  <sheetData>
    <row r="1" spans="1:24" ht="30" x14ac:dyDescent="0.4">
      <c r="A1" s="60"/>
      <c r="B1" s="8" t="s">
        <v>80</v>
      </c>
      <c r="C1" s="8"/>
      <c r="D1" s="8"/>
      <c r="E1" s="8"/>
      <c r="F1" s="8"/>
      <c r="G1" s="8"/>
      <c r="H1" s="8"/>
      <c r="I1" s="8"/>
      <c r="R1" s="51"/>
    </row>
    <row r="2" spans="1:24" ht="33" customHeight="1" x14ac:dyDescent="0.35">
      <c r="B2" s="215" t="s">
        <v>97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17"/>
      <c r="R2" s="17"/>
      <c r="S2" s="17"/>
      <c r="T2" s="17"/>
      <c r="U2" s="17"/>
      <c r="V2" s="17"/>
      <c r="W2" s="17"/>
      <c r="X2" s="17"/>
    </row>
    <row r="3" spans="1:24" ht="27" customHeight="1" x14ac:dyDescent="0.2">
      <c r="B3" s="214">
        <f>Tapa!C4</f>
        <v>42216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18"/>
      <c r="R3" s="18"/>
      <c r="S3" s="18"/>
      <c r="T3" s="18"/>
      <c r="U3" s="18"/>
      <c r="V3" s="18"/>
      <c r="W3" s="18"/>
      <c r="X3" s="18"/>
    </row>
    <row r="4" spans="1:24" ht="21" x14ac:dyDescent="0.3">
      <c r="A4" s="11"/>
      <c r="C4" s="19"/>
      <c r="D4" s="209" t="s">
        <v>45</v>
      </c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10"/>
      <c r="P4" s="18"/>
      <c r="Q4" s="18"/>
      <c r="R4" s="18"/>
      <c r="S4" s="18"/>
      <c r="T4" s="18"/>
      <c r="U4" s="18"/>
      <c r="V4" s="18"/>
      <c r="W4" s="18"/>
      <c r="X4" s="18"/>
    </row>
    <row r="5" spans="1:24" ht="31.5" x14ac:dyDescent="0.3">
      <c r="A5" s="11"/>
      <c r="B5" s="14"/>
      <c r="C5" s="134"/>
      <c r="D5" s="135" t="s">
        <v>46</v>
      </c>
      <c r="E5" s="135" t="s">
        <v>26</v>
      </c>
      <c r="F5" s="135" t="s">
        <v>96</v>
      </c>
      <c r="G5" s="135" t="s">
        <v>20</v>
      </c>
      <c r="H5" s="135" t="s">
        <v>21</v>
      </c>
      <c r="I5" s="135" t="s">
        <v>72</v>
      </c>
      <c r="J5" s="135" t="s">
        <v>22</v>
      </c>
      <c r="K5" s="135" t="s">
        <v>23</v>
      </c>
      <c r="L5" s="135" t="s">
        <v>24</v>
      </c>
      <c r="M5" s="135" t="s">
        <v>25</v>
      </c>
      <c r="N5" s="136" t="s">
        <v>74</v>
      </c>
      <c r="O5" s="136" t="s">
        <v>92</v>
      </c>
      <c r="P5" s="20" t="s">
        <v>33</v>
      </c>
      <c r="Q5" s="18"/>
      <c r="R5" s="18"/>
      <c r="S5" s="18"/>
      <c r="T5" s="18"/>
      <c r="U5" s="18"/>
      <c r="V5" s="18"/>
      <c r="W5" s="18"/>
      <c r="X5" s="18"/>
    </row>
    <row r="6" spans="1:24" ht="20.25" x14ac:dyDescent="0.3">
      <c r="A6" s="11"/>
      <c r="B6" s="211" t="s">
        <v>34</v>
      </c>
      <c r="C6" s="16" t="s">
        <v>46</v>
      </c>
      <c r="D6" s="136" t="s">
        <v>35</v>
      </c>
      <c r="E6" s="136">
        <v>2</v>
      </c>
      <c r="F6" s="136">
        <v>10</v>
      </c>
      <c r="G6" s="136">
        <v>164</v>
      </c>
      <c r="H6" s="136">
        <v>2</v>
      </c>
      <c r="I6" s="136" t="s">
        <v>35</v>
      </c>
      <c r="J6" s="136">
        <v>251</v>
      </c>
      <c r="K6" s="136">
        <v>117</v>
      </c>
      <c r="L6" s="136">
        <v>3</v>
      </c>
      <c r="M6" s="136">
        <v>130</v>
      </c>
      <c r="N6" s="136">
        <v>4</v>
      </c>
      <c r="O6" s="136">
        <v>3</v>
      </c>
      <c r="P6" s="27">
        <v>686</v>
      </c>
      <c r="Q6" s="18"/>
      <c r="R6" s="18"/>
      <c r="S6" s="18"/>
      <c r="T6" s="18"/>
      <c r="U6" s="18"/>
      <c r="V6" s="18"/>
      <c r="W6" s="18"/>
      <c r="X6" s="18"/>
    </row>
    <row r="7" spans="1:24" ht="20.25" x14ac:dyDescent="0.3">
      <c r="A7" s="11"/>
      <c r="B7" s="212"/>
      <c r="C7" s="16" t="s">
        <v>26</v>
      </c>
      <c r="D7" s="137">
        <v>7</v>
      </c>
      <c r="E7" s="137" t="s">
        <v>35</v>
      </c>
      <c r="F7" s="137">
        <v>2</v>
      </c>
      <c r="G7" s="137">
        <v>125</v>
      </c>
      <c r="H7" s="137">
        <v>1</v>
      </c>
      <c r="I7" s="137" t="s">
        <v>35</v>
      </c>
      <c r="J7" s="137">
        <v>123</v>
      </c>
      <c r="K7" s="137">
        <v>95</v>
      </c>
      <c r="L7" s="137">
        <v>11</v>
      </c>
      <c r="M7" s="137">
        <v>167</v>
      </c>
      <c r="N7" s="137">
        <v>1</v>
      </c>
      <c r="O7" s="137">
        <v>1</v>
      </c>
      <c r="P7" s="27">
        <v>533</v>
      </c>
      <c r="Q7" s="18"/>
      <c r="R7" s="18"/>
      <c r="S7" s="18"/>
      <c r="T7" s="18"/>
      <c r="U7" s="18"/>
      <c r="V7" s="18"/>
      <c r="W7" s="18"/>
      <c r="X7" s="18"/>
    </row>
    <row r="8" spans="1:24" ht="20.25" x14ac:dyDescent="0.3">
      <c r="A8" s="11"/>
      <c r="B8" s="212"/>
      <c r="C8" s="16" t="s">
        <v>96</v>
      </c>
      <c r="D8" s="137">
        <v>31</v>
      </c>
      <c r="E8" s="137">
        <v>48</v>
      </c>
      <c r="F8" s="137" t="s">
        <v>35</v>
      </c>
      <c r="G8" s="137">
        <v>11159</v>
      </c>
      <c r="H8" s="137">
        <v>12</v>
      </c>
      <c r="I8" s="137" t="s">
        <v>35</v>
      </c>
      <c r="J8" s="137">
        <v>12452</v>
      </c>
      <c r="K8" s="137">
        <v>11064</v>
      </c>
      <c r="L8" s="137">
        <v>1132</v>
      </c>
      <c r="M8" s="137">
        <v>2489</v>
      </c>
      <c r="N8" s="137">
        <v>71</v>
      </c>
      <c r="O8" s="137">
        <v>15</v>
      </c>
      <c r="P8" s="27">
        <v>38473</v>
      </c>
      <c r="Q8" s="18"/>
      <c r="R8" s="18"/>
      <c r="S8" s="18"/>
      <c r="T8" s="18"/>
      <c r="U8" s="18"/>
      <c r="V8" s="18"/>
      <c r="W8" s="18"/>
      <c r="X8" s="18"/>
    </row>
    <row r="9" spans="1:24" ht="20.25" x14ac:dyDescent="0.3">
      <c r="A9" s="11"/>
      <c r="B9" s="212"/>
      <c r="C9" s="16" t="s">
        <v>20</v>
      </c>
      <c r="D9" s="137">
        <v>2475</v>
      </c>
      <c r="E9" s="137">
        <v>734</v>
      </c>
      <c r="F9" s="137">
        <v>33191</v>
      </c>
      <c r="G9" s="137" t="s">
        <v>35</v>
      </c>
      <c r="H9" s="137">
        <v>1808</v>
      </c>
      <c r="I9" s="137">
        <v>30</v>
      </c>
      <c r="J9" s="137">
        <v>648121</v>
      </c>
      <c r="K9" s="137">
        <v>526929</v>
      </c>
      <c r="L9" s="137">
        <v>35327</v>
      </c>
      <c r="M9" s="137">
        <v>99893</v>
      </c>
      <c r="N9" s="137">
        <v>2664</v>
      </c>
      <c r="O9" s="137">
        <v>485</v>
      </c>
      <c r="P9" s="27">
        <v>1351657</v>
      </c>
      <c r="Q9" s="18"/>
      <c r="R9" s="18"/>
      <c r="S9" s="18"/>
      <c r="T9" s="18"/>
      <c r="U9" s="18"/>
      <c r="V9" s="18"/>
      <c r="W9" s="18"/>
      <c r="X9" s="18"/>
    </row>
    <row r="10" spans="1:24" ht="20.25" x14ac:dyDescent="0.3">
      <c r="A10" s="11"/>
      <c r="B10" s="212"/>
      <c r="C10" s="16" t="s">
        <v>21</v>
      </c>
      <c r="D10" s="137">
        <v>2</v>
      </c>
      <c r="E10" s="137">
        <v>2</v>
      </c>
      <c r="F10" s="137">
        <v>67</v>
      </c>
      <c r="G10" s="137">
        <v>657</v>
      </c>
      <c r="H10" s="137" t="s">
        <v>35</v>
      </c>
      <c r="I10" s="137" t="s">
        <v>35</v>
      </c>
      <c r="J10" s="137">
        <v>455</v>
      </c>
      <c r="K10" s="137">
        <v>595</v>
      </c>
      <c r="L10" s="137">
        <v>52</v>
      </c>
      <c r="M10" s="137">
        <v>57</v>
      </c>
      <c r="N10" s="137">
        <v>5</v>
      </c>
      <c r="O10" s="137">
        <v>1</v>
      </c>
      <c r="P10" s="27">
        <v>1893</v>
      </c>
      <c r="Q10" s="18"/>
      <c r="R10" s="18"/>
      <c r="S10" s="18"/>
      <c r="T10" s="18"/>
      <c r="U10" s="18"/>
      <c r="V10" s="18"/>
      <c r="W10" s="18"/>
      <c r="X10" s="18"/>
    </row>
    <row r="11" spans="1:24" ht="20.25" x14ac:dyDescent="0.3">
      <c r="A11" s="11"/>
      <c r="B11" s="212"/>
      <c r="C11" s="16" t="s">
        <v>72</v>
      </c>
      <c r="D11" s="137" t="s">
        <v>35</v>
      </c>
      <c r="E11" s="137" t="s">
        <v>35</v>
      </c>
      <c r="F11" s="137" t="s">
        <v>35</v>
      </c>
      <c r="G11" s="137" t="s">
        <v>35</v>
      </c>
      <c r="H11" s="137" t="s">
        <v>35</v>
      </c>
      <c r="I11" s="137" t="s">
        <v>35</v>
      </c>
      <c r="J11" s="137" t="s">
        <v>35</v>
      </c>
      <c r="K11" s="137" t="s">
        <v>35</v>
      </c>
      <c r="L11" s="137" t="s">
        <v>35</v>
      </c>
      <c r="M11" s="137" t="s">
        <v>35</v>
      </c>
      <c r="N11" s="137" t="s">
        <v>35</v>
      </c>
      <c r="O11" s="137" t="s">
        <v>35</v>
      </c>
      <c r="P11" s="27">
        <v>0</v>
      </c>
      <c r="Q11" s="18"/>
      <c r="R11" s="18"/>
      <c r="S11" s="18"/>
      <c r="T11" s="18"/>
      <c r="U11" s="18"/>
      <c r="V11" s="18"/>
      <c r="W11" s="18"/>
      <c r="X11" s="18"/>
    </row>
    <row r="12" spans="1:24" ht="20.25" x14ac:dyDescent="0.3">
      <c r="A12" s="11"/>
      <c r="B12" s="212"/>
      <c r="C12" s="16" t="s">
        <v>22</v>
      </c>
      <c r="D12" s="137">
        <v>1628</v>
      </c>
      <c r="E12" s="137">
        <v>749</v>
      </c>
      <c r="F12" s="137">
        <v>33088</v>
      </c>
      <c r="G12" s="137">
        <v>428557</v>
      </c>
      <c r="H12" s="137">
        <v>1393</v>
      </c>
      <c r="I12" s="137">
        <v>14</v>
      </c>
      <c r="J12" s="137" t="s">
        <v>35</v>
      </c>
      <c r="K12" s="137">
        <v>384791</v>
      </c>
      <c r="L12" s="137">
        <v>25399</v>
      </c>
      <c r="M12" s="137">
        <v>82707</v>
      </c>
      <c r="N12" s="137">
        <v>1766</v>
      </c>
      <c r="O12" s="137">
        <v>314</v>
      </c>
      <c r="P12" s="27">
        <v>960406</v>
      </c>
      <c r="Q12" s="18"/>
      <c r="R12" s="18"/>
      <c r="S12" s="18"/>
      <c r="T12" s="18"/>
      <c r="U12" s="18"/>
      <c r="V12" s="18"/>
      <c r="W12" s="18"/>
      <c r="X12" s="18"/>
    </row>
    <row r="13" spans="1:24" ht="20.25" x14ac:dyDescent="0.3">
      <c r="A13" s="11"/>
      <c r="B13" s="212"/>
      <c r="C13" s="16" t="s">
        <v>23</v>
      </c>
      <c r="D13" s="137">
        <v>2100</v>
      </c>
      <c r="E13" s="137">
        <v>966</v>
      </c>
      <c r="F13" s="137">
        <v>35910</v>
      </c>
      <c r="G13" s="137">
        <v>544934</v>
      </c>
      <c r="H13" s="137">
        <v>2204</v>
      </c>
      <c r="I13" s="137">
        <v>86</v>
      </c>
      <c r="J13" s="137">
        <v>598912</v>
      </c>
      <c r="K13" s="137" t="s">
        <v>35</v>
      </c>
      <c r="L13" s="137">
        <v>40254</v>
      </c>
      <c r="M13" s="137">
        <v>118711</v>
      </c>
      <c r="N13" s="137">
        <v>3813</v>
      </c>
      <c r="O13" s="137">
        <v>695</v>
      </c>
      <c r="P13" s="27">
        <v>1348585</v>
      </c>
      <c r="Q13" s="18"/>
      <c r="R13" s="18"/>
      <c r="S13" s="18"/>
      <c r="T13" s="18"/>
      <c r="U13" s="18"/>
      <c r="V13" s="18"/>
      <c r="W13" s="18"/>
      <c r="X13" s="18"/>
    </row>
    <row r="14" spans="1:24" ht="20.25" x14ac:dyDescent="0.3">
      <c r="A14" s="11"/>
      <c r="B14" s="212"/>
      <c r="C14" s="16" t="s">
        <v>24</v>
      </c>
      <c r="D14" s="137">
        <v>15</v>
      </c>
      <c r="E14" s="137">
        <v>7</v>
      </c>
      <c r="F14" s="137">
        <v>1864</v>
      </c>
      <c r="G14" s="137">
        <v>10949</v>
      </c>
      <c r="H14" s="137">
        <v>31</v>
      </c>
      <c r="I14" s="137" t="s">
        <v>35</v>
      </c>
      <c r="J14" s="137">
        <v>9208</v>
      </c>
      <c r="K14" s="137">
        <v>9493</v>
      </c>
      <c r="L14" s="137" t="s">
        <v>35</v>
      </c>
      <c r="M14" s="137">
        <v>1609</v>
      </c>
      <c r="N14" s="137">
        <v>76</v>
      </c>
      <c r="O14" s="137">
        <v>27</v>
      </c>
      <c r="P14" s="27">
        <v>33279</v>
      </c>
      <c r="Q14" s="18"/>
      <c r="R14" s="18"/>
      <c r="S14" s="18"/>
      <c r="T14" s="18"/>
      <c r="U14" s="18"/>
      <c r="V14" s="18"/>
      <c r="W14" s="18"/>
      <c r="X14" s="18"/>
    </row>
    <row r="15" spans="1:24" ht="20.25" x14ac:dyDescent="0.3">
      <c r="A15" s="11"/>
      <c r="B15" s="212"/>
      <c r="C15" s="16" t="s">
        <v>25</v>
      </c>
      <c r="D15" s="137">
        <v>138</v>
      </c>
      <c r="E15" s="137">
        <v>137</v>
      </c>
      <c r="F15" s="137">
        <v>2878</v>
      </c>
      <c r="G15" s="137">
        <v>15554</v>
      </c>
      <c r="H15" s="137">
        <v>67</v>
      </c>
      <c r="I15" s="137" t="s">
        <v>35</v>
      </c>
      <c r="J15" s="137">
        <v>23041</v>
      </c>
      <c r="K15" s="137">
        <v>12597</v>
      </c>
      <c r="L15" s="137">
        <v>1097</v>
      </c>
      <c r="M15" s="137" t="s">
        <v>35</v>
      </c>
      <c r="N15" s="137">
        <v>696</v>
      </c>
      <c r="O15" s="137">
        <v>777</v>
      </c>
      <c r="P15" s="27">
        <v>56982</v>
      </c>
      <c r="Q15" s="18"/>
      <c r="R15" s="18"/>
      <c r="S15" s="18"/>
      <c r="T15" s="18"/>
      <c r="U15" s="18"/>
      <c r="V15" s="18"/>
      <c r="W15" s="18"/>
      <c r="X15" s="18"/>
    </row>
    <row r="16" spans="1:24" ht="20.25" x14ac:dyDescent="0.3">
      <c r="A16" s="11"/>
      <c r="B16" s="212"/>
      <c r="C16" s="16" t="s">
        <v>74</v>
      </c>
      <c r="D16" s="137">
        <v>27</v>
      </c>
      <c r="E16" s="137">
        <v>11</v>
      </c>
      <c r="F16" s="137">
        <v>375</v>
      </c>
      <c r="G16" s="137">
        <v>2496</v>
      </c>
      <c r="H16" s="137">
        <v>15</v>
      </c>
      <c r="I16" s="137" t="s">
        <v>35</v>
      </c>
      <c r="J16" s="137">
        <v>4301</v>
      </c>
      <c r="K16" s="137">
        <v>1597</v>
      </c>
      <c r="L16" s="137">
        <v>211</v>
      </c>
      <c r="M16" s="137">
        <v>2318</v>
      </c>
      <c r="N16" s="137" t="s">
        <v>35</v>
      </c>
      <c r="O16" s="137">
        <v>59</v>
      </c>
      <c r="P16" s="27">
        <v>11410</v>
      </c>
      <c r="Q16" s="18"/>
      <c r="R16" s="18"/>
      <c r="S16" s="18"/>
      <c r="T16" s="18"/>
      <c r="U16" s="18"/>
      <c r="V16" s="18"/>
      <c r="W16" s="18"/>
      <c r="X16" s="18"/>
    </row>
    <row r="17" spans="1:24" ht="20.25" x14ac:dyDescent="0.3">
      <c r="A17" s="11"/>
      <c r="B17" s="213"/>
      <c r="C17" s="16" t="s">
        <v>92</v>
      </c>
      <c r="D17" s="137" t="s">
        <v>35</v>
      </c>
      <c r="E17" s="137" t="s">
        <v>35</v>
      </c>
      <c r="F17" s="137">
        <v>9</v>
      </c>
      <c r="G17" s="137">
        <v>1</v>
      </c>
      <c r="H17" s="137" t="s">
        <v>35</v>
      </c>
      <c r="I17" s="137" t="s">
        <v>35</v>
      </c>
      <c r="J17" s="137" t="s">
        <v>35</v>
      </c>
      <c r="K17" s="137" t="s">
        <v>35</v>
      </c>
      <c r="L17" s="137" t="s">
        <v>35</v>
      </c>
      <c r="M17" s="137">
        <v>4</v>
      </c>
      <c r="N17" s="137">
        <v>1</v>
      </c>
      <c r="O17" s="137" t="s">
        <v>35</v>
      </c>
      <c r="P17" s="27">
        <v>15</v>
      </c>
      <c r="Q17" s="18"/>
      <c r="R17" s="18"/>
      <c r="S17" s="18"/>
      <c r="T17" s="18"/>
      <c r="U17" s="18"/>
      <c r="V17" s="18"/>
      <c r="W17" s="18"/>
      <c r="X17" s="18"/>
    </row>
    <row r="18" spans="1:24" ht="20.25" x14ac:dyDescent="0.3">
      <c r="A18" s="11"/>
      <c r="C18" s="138" t="s">
        <v>41</v>
      </c>
      <c r="D18" s="139">
        <v>6423</v>
      </c>
      <c r="E18" s="139">
        <v>2656</v>
      </c>
      <c r="F18" s="139">
        <v>107394</v>
      </c>
      <c r="G18" s="139">
        <v>1014596</v>
      </c>
      <c r="H18" s="139">
        <v>5533</v>
      </c>
      <c r="I18" s="139">
        <v>130</v>
      </c>
      <c r="J18" s="139">
        <v>1296864</v>
      </c>
      <c r="K18" s="139">
        <v>947278</v>
      </c>
      <c r="L18" s="139">
        <v>103486</v>
      </c>
      <c r="M18" s="139">
        <v>308085</v>
      </c>
      <c r="N18" s="139">
        <v>9097</v>
      </c>
      <c r="O18" s="139">
        <v>2377</v>
      </c>
      <c r="P18" s="20">
        <v>3803919</v>
      </c>
      <c r="Q18" s="18"/>
      <c r="S18" s="18"/>
      <c r="T18" s="18"/>
      <c r="U18" s="18"/>
      <c r="V18" s="18"/>
      <c r="W18" s="18"/>
      <c r="X18" s="18"/>
    </row>
    <row r="19" spans="1:24" ht="20.25" x14ac:dyDescent="0.3">
      <c r="A19" s="11"/>
      <c r="C19" s="16" t="s">
        <v>47</v>
      </c>
      <c r="D19" s="137">
        <v>0.16885217587440743</v>
      </c>
      <c r="E19" s="137">
        <v>6.9822727560707787E-2</v>
      </c>
      <c r="F19" s="137">
        <v>2.8232462363157573</v>
      </c>
      <c r="G19" s="137">
        <v>26.672387082900556</v>
      </c>
      <c r="H19" s="137">
        <v>0.14545525285895941</v>
      </c>
      <c r="I19" s="137">
        <v>3.4175280809081369E-3</v>
      </c>
      <c r="J19" s="137">
        <v>34.092839516298845</v>
      </c>
      <c r="K19" s="137">
        <v>24.902685887896141</v>
      </c>
      <c r="L19" s="137">
        <v>2.7205100844681498</v>
      </c>
      <c r="M19" s="137">
        <v>8.0991472215891029</v>
      </c>
      <c r="N19" s="137">
        <v>0.23914809963093325</v>
      </c>
      <c r="O19" s="137">
        <v>6.2488186525528018E-2</v>
      </c>
      <c r="P19" s="27">
        <v>100</v>
      </c>
      <c r="Q19" s="18"/>
      <c r="R19" s="18"/>
      <c r="S19" s="18"/>
      <c r="T19" s="18"/>
      <c r="U19" s="18"/>
      <c r="V19" s="18"/>
      <c r="W19" s="18"/>
      <c r="X19" s="18"/>
    </row>
    <row r="20" spans="1:24" ht="20.25" x14ac:dyDescent="0.3">
      <c r="A20" s="11"/>
      <c r="C20" s="138" t="s">
        <v>33</v>
      </c>
      <c r="D20" s="139">
        <v>686</v>
      </c>
      <c r="E20" s="139">
        <v>533</v>
      </c>
      <c r="F20" s="139">
        <v>38473</v>
      </c>
      <c r="G20" s="139">
        <v>1351657</v>
      </c>
      <c r="H20" s="139">
        <v>1893</v>
      </c>
      <c r="I20" s="139">
        <v>0</v>
      </c>
      <c r="J20" s="139">
        <v>960406</v>
      </c>
      <c r="K20" s="139">
        <v>1348585</v>
      </c>
      <c r="L20" s="139">
        <v>33279</v>
      </c>
      <c r="M20" s="139">
        <v>56982</v>
      </c>
      <c r="N20" s="139">
        <v>11410</v>
      </c>
      <c r="O20" s="139">
        <v>15</v>
      </c>
      <c r="P20" s="20">
        <v>3803919</v>
      </c>
      <c r="Q20" s="18"/>
      <c r="R20" s="18"/>
      <c r="S20" s="18"/>
      <c r="T20" s="18"/>
      <c r="U20" s="18"/>
      <c r="V20" s="18"/>
      <c r="W20" s="18"/>
      <c r="X20" s="18"/>
    </row>
    <row r="21" spans="1:24" ht="20.25" x14ac:dyDescent="0.3">
      <c r="A21" s="11"/>
      <c r="C21" s="16" t="s">
        <v>48</v>
      </c>
      <c r="D21" s="137">
        <v>5737</v>
      </c>
      <c r="E21" s="137">
        <v>2123</v>
      </c>
      <c r="F21" s="137">
        <v>68921</v>
      </c>
      <c r="G21" s="137">
        <v>-337061</v>
      </c>
      <c r="H21" s="137">
        <v>3640</v>
      </c>
      <c r="I21" s="137">
        <v>130</v>
      </c>
      <c r="J21" s="137">
        <v>336458</v>
      </c>
      <c r="K21" s="137">
        <v>-401307</v>
      </c>
      <c r="L21" s="137">
        <v>70207</v>
      </c>
      <c r="M21" s="137">
        <v>251103</v>
      </c>
      <c r="N21" s="137">
        <v>-2313</v>
      </c>
      <c r="O21" s="137">
        <v>2362</v>
      </c>
      <c r="P21" s="27">
        <v>0</v>
      </c>
      <c r="Q21" s="18"/>
      <c r="R21" s="18"/>
      <c r="S21" s="18"/>
      <c r="T21" s="18"/>
      <c r="U21" s="18"/>
      <c r="V21" s="18"/>
      <c r="W21" s="18"/>
      <c r="X21" s="18"/>
    </row>
    <row r="22" spans="1:24" ht="20.25" x14ac:dyDescent="0.3">
      <c r="A22" s="11"/>
      <c r="B22" s="10" t="s">
        <v>15</v>
      </c>
      <c r="P22" s="18"/>
      <c r="Q22" s="18"/>
      <c r="R22" s="18"/>
      <c r="S22" s="18"/>
      <c r="T22" s="18"/>
      <c r="U22" s="18"/>
      <c r="V22" s="18"/>
      <c r="W22" s="18"/>
      <c r="X22" s="18"/>
    </row>
    <row r="23" spans="1:24" ht="20.25" x14ac:dyDescent="0.3">
      <c r="A23" s="11"/>
      <c r="C23" s="50"/>
      <c r="Q23" s="9"/>
      <c r="R23" s="18"/>
      <c r="S23" s="18"/>
      <c r="T23" s="18"/>
      <c r="U23" s="18"/>
      <c r="V23" s="18"/>
      <c r="W23" s="18"/>
      <c r="X23" s="18"/>
    </row>
    <row r="24" spans="1:24" ht="20.25" x14ac:dyDescent="0.3">
      <c r="A24" s="11"/>
      <c r="P24" s="18"/>
      <c r="Q24" s="18"/>
      <c r="R24" s="18"/>
      <c r="S24" s="18"/>
      <c r="T24" s="18"/>
      <c r="U24" s="18"/>
      <c r="V24" s="18"/>
      <c r="W24" s="18"/>
      <c r="X24" s="18"/>
    </row>
    <row r="25" spans="1:24" ht="20.25" x14ac:dyDescent="0.3">
      <c r="A25" s="11"/>
      <c r="P25" s="18"/>
      <c r="Q25" s="18"/>
      <c r="R25" s="18"/>
      <c r="S25" s="18"/>
      <c r="T25" s="18"/>
      <c r="U25" s="18"/>
      <c r="V25" s="18"/>
      <c r="W25" s="18"/>
      <c r="X25" s="18"/>
    </row>
    <row r="26" spans="1:24" ht="20.25" x14ac:dyDescent="0.3">
      <c r="A26" s="11"/>
      <c r="P26" s="18"/>
      <c r="Q26" s="18"/>
      <c r="R26" s="18"/>
      <c r="S26" s="18"/>
      <c r="T26" s="18"/>
      <c r="U26" s="18"/>
      <c r="V26" s="18"/>
      <c r="W26" s="18"/>
      <c r="X26" s="18"/>
    </row>
    <row r="27" spans="1:24" ht="20.25" x14ac:dyDescent="0.3">
      <c r="A27" s="11"/>
      <c r="P27" s="18"/>
      <c r="Q27" s="18"/>
      <c r="R27" s="18"/>
      <c r="S27" s="18"/>
      <c r="T27" s="18"/>
      <c r="U27" s="18"/>
      <c r="V27" s="18"/>
      <c r="W27" s="18"/>
      <c r="X27" s="18"/>
    </row>
    <row r="28" spans="1:24" ht="20.25" x14ac:dyDescent="0.3">
      <c r="A28" s="11"/>
      <c r="P28" s="18"/>
      <c r="Q28" s="18"/>
      <c r="R28" s="18"/>
      <c r="S28" s="18"/>
      <c r="T28" s="18"/>
      <c r="U28" s="18"/>
      <c r="V28" s="18"/>
      <c r="W28" s="18"/>
      <c r="X28" s="18"/>
    </row>
    <row r="29" spans="1:24" ht="20.25" x14ac:dyDescent="0.3">
      <c r="A29" s="11"/>
      <c r="P29" s="18"/>
      <c r="Q29" s="18"/>
      <c r="R29" s="18"/>
      <c r="S29" s="18"/>
      <c r="T29" s="18"/>
      <c r="U29" s="18"/>
      <c r="V29" s="18"/>
      <c r="W29" s="18"/>
      <c r="X29" s="18"/>
    </row>
    <row r="30" spans="1:24" ht="20.25" x14ac:dyDescent="0.3">
      <c r="A30" s="11"/>
    </row>
    <row r="31" spans="1:24" ht="20.25" x14ac:dyDescent="0.3">
      <c r="A31" s="11"/>
    </row>
    <row r="32" spans="1:24" ht="20.25" x14ac:dyDescent="0.3">
      <c r="A32" s="11"/>
    </row>
    <row r="33" spans="1:1" ht="20.25" x14ac:dyDescent="0.3">
      <c r="A33" s="11"/>
    </row>
    <row r="34" spans="1:1" ht="20.25" x14ac:dyDescent="0.3">
      <c r="A34" s="11"/>
    </row>
    <row r="35" spans="1:1" ht="20.25" x14ac:dyDescent="0.3">
      <c r="A35" s="11"/>
    </row>
    <row r="36" spans="1:1" ht="20.25" x14ac:dyDescent="0.3">
      <c r="A36" s="11"/>
    </row>
    <row r="37" spans="1:1" ht="20.25" x14ac:dyDescent="0.3">
      <c r="A37" s="11"/>
    </row>
    <row r="38" spans="1:1" ht="20.25" x14ac:dyDescent="0.3">
      <c r="A38" s="11"/>
    </row>
    <row r="39" spans="1:1" ht="20.25" x14ac:dyDescent="0.3">
      <c r="A39" s="11"/>
    </row>
    <row r="40" spans="1:1" ht="20.25" x14ac:dyDescent="0.3">
      <c r="A40" s="11"/>
    </row>
    <row r="41" spans="1:1" ht="20.25" x14ac:dyDescent="0.3">
      <c r="A41" s="11"/>
    </row>
  </sheetData>
  <sheetProtection password="886E" sheet="1" objects="1" scenarios="1"/>
  <mergeCells count="4">
    <mergeCell ref="D4:O4"/>
    <mergeCell ref="B6:B17"/>
    <mergeCell ref="B3:P3"/>
    <mergeCell ref="B2:P2"/>
  </mergeCells>
  <conditionalFormatting sqref="C4 C24:C1048576 C22">
    <cfRule type="expression" dxfId="184" priority="58">
      <formula>AND($C4="Netos")</formula>
    </cfRule>
    <cfRule type="expression" dxfId="183" priority="59">
      <formula>AND($C4&lt;&gt;"Total Receptores",$C4&lt;&gt;"%",$C4&lt;&gt;"")</formula>
    </cfRule>
    <cfRule type="expression" dxfId="182" priority="60">
      <formula>OR($C4="Total Receptores",$C4="%")</formula>
    </cfRule>
  </conditionalFormatting>
  <conditionalFormatting sqref="R23:AE23 S18:AE18 Q2:AE3 Q18 D22:AE22 D4:AE4 D24:AE1048576 Q5:AE17 Q19:AE21">
    <cfRule type="expression" dxfId="181" priority="55">
      <formula>AND(D2="Total Donantes")</formula>
    </cfRule>
    <cfRule type="expression" dxfId="180" priority="56">
      <formula>AND(D2&lt;&gt;"",NOT(ISNUMBER(D2)))</formula>
    </cfRule>
    <cfRule type="expression" dxfId="179" priority="57">
      <formula>AND($C2="Total Receptores",D$5&lt;&gt;"")</formula>
    </cfRule>
    <cfRule type="expression" dxfId="178" priority="61">
      <formula>AND($C2="%",D$5&lt;&gt;"")</formula>
    </cfRule>
    <cfRule type="expression" dxfId="177" priority="62">
      <formula>AND(D$5="Total Donantes",D2&lt;&gt;"",$C2&lt;&gt;"Netos")</formula>
    </cfRule>
    <cfRule type="expression" dxfId="176" priority="63">
      <formula>AND($C2="Total Donantes",D2&lt;&gt;"")</formula>
    </cfRule>
    <cfRule type="expression" dxfId="175" priority="64">
      <formula>AND(D$5&lt;&gt;$C2,$C2&lt;&gt;"",D$5&lt;&gt;"")</formula>
    </cfRule>
    <cfRule type="expression" dxfId="174" priority="65">
      <formula>AND(D$5=$C2,D$5&lt;&gt;"")</formula>
    </cfRule>
  </conditionalFormatting>
  <conditionalFormatting sqref="C1:D1">
    <cfRule type="expression" dxfId="173" priority="23">
      <formula>AND($C1="Netos")</formula>
    </cfRule>
    <cfRule type="expression" dxfId="172" priority="24">
      <formula>AND($C1&lt;&gt;"Total Receptores",$C1&lt;&gt;"%",$C1&lt;&gt;"")</formula>
    </cfRule>
    <cfRule type="expression" dxfId="171" priority="25">
      <formula>OR($C1="Total Receptores",$C1="%")</formula>
    </cfRule>
  </conditionalFormatting>
  <conditionalFormatting sqref="E1:Q1 S1:AE1">
    <cfRule type="expression" dxfId="170" priority="20">
      <formula>AND(E1="Total Donantes")</formula>
    </cfRule>
    <cfRule type="expression" dxfId="169" priority="21">
      <formula>AND(E1&lt;&gt;"",NOT(ISNUMBER(E1)))</formula>
    </cfRule>
    <cfRule type="expression" dxfId="168" priority="22">
      <formula>AND($C1="Total Receptores",E$5&lt;&gt;"")</formula>
    </cfRule>
    <cfRule type="expression" dxfId="167" priority="26">
      <formula>AND($C1="%",E$5&lt;&gt;"")</formula>
    </cfRule>
    <cfRule type="expression" dxfId="166" priority="27">
      <formula>AND(E$5="Total Donantes",E1&lt;&gt;"",$C1&lt;&gt;"Netos")</formula>
    </cfRule>
    <cfRule type="expression" dxfId="165" priority="28">
      <formula>AND($C1="Total Donantes",E1&lt;&gt;"")</formula>
    </cfRule>
    <cfRule type="expression" dxfId="164" priority="29">
      <formula>AND(E$5&lt;&gt;$C1,$C1&lt;&gt;"",E$5&lt;&gt;"")</formula>
    </cfRule>
    <cfRule type="expression" dxfId="163" priority="30">
      <formula>AND(E$5=$C1,E$5&lt;&gt;"")</formula>
    </cfRule>
  </conditionalFormatting>
  <conditionalFormatting sqref="R1">
    <cfRule type="expression" dxfId="162" priority="31">
      <formula>AND(R1="Total Donantes")</formula>
    </cfRule>
    <cfRule type="expression" dxfId="161" priority="32">
      <formula>AND(R1&lt;&gt;"",NOT(ISNUMBER(R1)))</formula>
    </cfRule>
    <cfRule type="expression" dxfId="160" priority="33">
      <formula>AND($C18="Total Receptores",R$5&lt;&gt;"")</formula>
    </cfRule>
    <cfRule type="expression" dxfId="159" priority="34">
      <formula>AND($C18="%",R$5&lt;&gt;"")</formula>
    </cfRule>
    <cfRule type="expression" dxfId="158" priority="35">
      <formula>AND(R$5="Total Donantes",R1&lt;&gt;"",$C18&lt;&gt;"Netos")</formula>
    </cfRule>
    <cfRule type="expression" dxfId="157" priority="36">
      <formula>AND($C18="Total Donantes",R1&lt;&gt;"")</formula>
    </cfRule>
    <cfRule type="expression" dxfId="156" priority="37">
      <formula>AND(R$5&lt;&gt;$C18,$C18&lt;&gt;"",R$5&lt;&gt;"")</formula>
    </cfRule>
    <cfRule type="expression" dxfId="155" priority="38">
      <formula>AND(R$5=$C18,R$5&lt;&gt;"")</formula>
    </cfRule>
  </conditionalFormatting>
  <conditionalFormatting sqref="D6:D21">
    <cfRule type="expression" dxfId="154" priority="1">
      <formula>AND(D6="Total Donantes")</formula>
    </cfRule>
    <cfRule type="expression" dxfId="153" priority="2">
      <formula>AND(D6&lt;&gt;"",NOT(ISNUMBER(D6)))</formula>
    </cfRule>
    <cfRule type="expression" dxfId="152" priority="3">
      <formula>AND($C6="Total Receptores",D$5&lt;&gt;"")</formula>
    </cfRule>
    <cfRule type="expression" dxfId="151" priority="4">
      <formula>AND($C6="%",D$5&lt;&gt;"")</formula>
    </cfRule>
    <cfRule type="expression" dxfId="150" priority="5">
      <formula>AND(D$5="Total Donantes",D6&lt;&gt;"",$C6&lt;&gt;"Netos")</formula>
    </cfRule>
    <cfRule type="expression" dxfId="149" priority="6">
      <formula>AND($C6="Total Donantes",D6&lt;&gt;"")</formula>
    </cfRule>
    <cfRule type="expression" dxfId="148" priority="7">
      <formula>AND(D$5&lt;&gt;$C6,$C6&lt;&gt;"",D$5&lt;&gt;"")</formula>
    </cfRule>
    <cfRule type="expression" dxfId="147" priority="8">
      <formula>AND(D$5=$C6,D$5&lt;&gt;"")</formula>
    </cfRule>
  </conditionalFormatting>
  <conditionalFormatting sqref="C5:C21">
    <cfRule type="expression" dxfId="146" priority="12">
      <formula>AND($C5="Netos")</formula>
    </cfRule>
    <cfRule type="expression" dxfId="145" priority="13">
      <formula>AND($C5&lt;&gt;"Total Receptores",$C5&lt;&gt;"%",$C5&lt;&gt;"")</formula>
    </cfRule>
    <cfRule type="expression" dxfId="144" priority="14">
      <formula>OR($C5="Total Receptores",$C5="%")</formula>
    </cfRule>
  </conditionalFormatting>
  <conditionalFormatting sqref="D5 E5:P21">
    <cfRule type="expression" dxfId="143" priority="9">
      <formula>AND(D5="Total Donantes")</formula>
    </cfRule>
    <cfRule type="expression" dxfId="142" priority="10">
      <formula>AND(D5&lt;&gt;"",NOT(ISNUMBER(D5)))</formula>
    </cfRule>
    <cfRule type="expression" dxfId="141" priority="11">
      <formula>AND($C5="Total Receptores",D$5&lt;&gt;"")</formula>
    </cfRule>
    <cfRule type="expression" dxfId="140" priority="15">
      <formula>AND($C5="%",D$5&lt;&gt;"")</formula>
    </cfRule>
    <cfRule type="expression" dxfId="139" priority="16">
      <formula>AND(D$5="Total Donantes",D5&lt;&gt;"",$C5&lt;&gt;"Netos")</formula>
    </cfRule>
    <cfRule type="expression" dxfId="138" priority="17">
      <formula>AND($C5="Total Donantes",D5&lt;&gt;"")</formula>
    </cfRule>
    <cfRule type="expression" dxfId="137" priority="18">
      <formula>AND(D$5&lt;&gt;$C5,$C5&lt;&gt;"",D$5&lt;&gt;"")</formula>
    </cfRule>
    <cfRule type="expression" dxfId="136" priority="19">
      <formula>AND(D$5=$C5,D$5&lt;&gt;"")</formula>
    </cfRule>
  </conditionalFormatting>
  <printOptions horizontalCentered="1"/>
  <pageMargins left="0.19685039370078741" right="0.19685039370078741" top="0.55118110236220474" bottom="0.59055118110236227" header="0.31496062992125984" footer="0.31496062992125984"/>
  <pageSetup paperSize="122" scale="9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</sheetPr>
  <dimension ref="A1:H4"/>
  <sheetViews>
    <sheetView showGridLines="0" view="pageBreakPreview" zoomScale="70" zoomScaleNormal="70" zoomScaleSheetLayoutView="70" workbookViewId="0">
      <selection activeCell="A4" sqref="A4"/>
    </sheetView>
  </sheetViews>
  <sheetFormatPr baseColWidth="10" defaultRowHeight="15" x14ac:dyDescent="0.2"/>
  <cols>
    <col min="1" max="1" width="77.33203125" customWidth="1"/>
    <col min="6" max="6" width="11.5546875" customWidth="1"/>
    <col min="7" max="7" width="17" customWidth="1"/>
    <col min="8" max="8" width="6.21875" customWidth="1"/>
  </cols>
  <sheetData>
    <row r="1" spans="1:8" ht="33" x14ac:dyDescent="0.45">
      <c r="A1" s="112" t="s">
        <v>78</v>
      </c>
      <c r="B1" s="113"/>
      <c r="H1" s="114"/>
    </row>
    <row r="2" spans="1:8" ht="369.75" customHeight="1" x14ac:dyDescent="0.2"/>
    <row r="3" spans="1:8" ht="15.75" x14ac:dyDescent="0.25">
      <c r="A3" s="56">
        <f>Tapa!C4</f>
        <v>42216</v>
      </c>
    </row>
    <row r="4" spans="1:8" ht="15.75" x14ac:dyDescent="0.25">
      <c r="A4" s="55" t="s">
        <v>57</v>
      </c>
    </row>
  </sheetData>
  <sheetProtection password="886E" sheet="1" objects="1" scenarios="1"/>
  <printOptions horizontalCentered="1" verticalCentered="1"/>
  <pageMargins left="0.44" right="0.4" top="0.4" bottom="0.34" header="0.22" footer="0.19"/>
  <pageSetup paperSize="122" scale="12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</sheetPr>
  <dimension ref="A1:X41"/>
  <sheetViews>
    <sheetView showGridLines="0" zoomScale="85" zoomScaleNormal="85" zoomScaleSheetLayoutView="85" workbookViewId="0">
      <pane ySplit="5" topLeftCell="A6" activePane="bottomLeft" state="frozen"/>
      <selection activeCell="D4" sqref="D4:I4"/>
      <selection pane="bottomLeft" activeCell="B2" sqref="B2:P2"/>
    </sheetView>
  </sheetViews>
  <sheetFormatPr baseColWidth="10" defaultRowHeight="15.75" x14ac:dyDescent="0.25"/>
  <cols>
    <col min="1" max="1" width="3.21875" customWidth="1"/>
    <col min="2" max="2" width="3.21875" style="9" customWidth="1"/>
    <col min="3" max="3" width="12.44140625" style="9" bestFit="1" customWidth="1"/>
    <col min="4" max="15" width="7.33203125" style="9" customWidth="1"/>
    <col min="16" max="16" width="8.21875" style="9" bestFit="1" customWidth="1"/>
    <col min="17" max="17" width="4.33203125" bestFit="1" customWidth="1"/>
    <col min="18" max="18" width="22.109375" bestFit="1" customWidth="1"/>
    <col min="19" max="19" width="3.33203125" bestFit="1" customWidth="1"/>
    <col min="20" max="20" width="4.77734375" bestFit="1" customWidth="1"/>
    <col min="21" max="21" width="3.6640625" bestFit="1" customWidth="1"/>
    <col min="22" max="22" width="4.6640625" bestFit="1" customWidth="1"/>
    <col min="23" max="23" width="3.44140625" bestFit="1" customWidth="1"/>
    <col min="24" max="24" width="8.6640625" customWidth="1"/>
    <col min="25" max="25" width="1.5546875" customWidth="1"/>
  </cols>
  <sheetData>
    <row r="1" spans="1:24" ht="25.5" x14ac:dyDescent="0.35">
      <c r="A1" s="33"/>
      <c r="B1" s="8" t="s">
        <v>81</v>
      </c>
      <c r="C1" s="8"/>
      <c r="D1" s="8"/>
      <c r="E1" s="8"/>
      <c r="F1" s="8"/>
      <c r="G1" s="8"/>
      <c r="H1" s="8"/>
      <c r="I1" s="8"/>
      <c r="R1" s="52"/>
    </row>
    <row r="2" spans="1:24" ht="30.75" customHeight="1" x14ac:dyDescent="0.35">
      <c r="B2" s="215" t="s">
        <v>75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17"/>
      <c r="R2" s="17"/>
      <c r="S2" s="17"/>
      <c r="T2" s="17"/>
      <c r="U2" s="17"/>
      <c r="V2" s="17"/>
      <c r="W2" s="17"/>
      <c r="X2" s="17"/>
    </row>
    <row r="3" spans="1:24" ht="23.25" customHeight="1" x14ac:dyDescent="0.2">
      <c r="B3" s="214">
        <f>Tapa!C4</f>
        <v>42216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18"/>
      <c r="R3" s="18"/>
      <c r="S3" s="18"/>
      <c r="T3" s="18"/>
      <c r="U3" s="18"/>
      <c r="V3" s="18"/>
      <c r="W3" s="18"/>
      <c r="X3" s="18"/>
    </row>
    <row r="4" spans="1:24" ht="21" x14ac:dyDescent="0.3">
      <c r="A4" s="11"/>
      <c r="C4" s="19"/>
      <c r="D4" s="209" t="s">
        <v>45</v>
      </c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10"/>
      <c r="P4" s="18"/>
      <c r="Q4" s="18"/>
      <c r="R4" s="18"/>
      <c r="S4" s="18"/>
      <c r="T4" s="18"/>
      <c r="U4" s="18"/>
      <c r="V4" s="18"/>
      <c r="W4" s="18"/>
      <c r="X4" s="18"/>
    </row>
    <row r="5" spans="1:24" ht="31.5" x14ac:dyDescent="0.3">
      <c r="A5" s="11"/>
      <c r="B5" s="14"/>
      <c r="C5" s="134"/>
      <c r="D5" s="15" t="s">
        <v>46</v>
      </c>
      <c r="E5" s="15" t="s">
        <v>26</v>
      </c>
      <c r="F5" s="15" t="s">
        <v>96</v>
      </c>
      <c r="G5" s="15" t="s">
        <v>20</v>
      </c>
      <c r="H5" s="15" t="s">
        <v>21</v>
      </c>
      <c r="I5" s="15" t="s">
        <v>72</v>
      </c>
      <c r="J5" s="15" t="s">
        <v>22</v>
      </c>
      <c r="K5" s="15" t="s">
        <v>23</v>
      </c>
      <c r="L5" s="15" t="s">
        <v>24</v>
      </c>
      <c r="M5" s="15" t="s">
        <v>25</v>
      </c>
      <c r="N5" s="15" t="s">
        <v>74</v>
      </c>
      <c r="O5" s="15" t="s">
        <v>92</v>
      </c>
      <c r="P5" s="20" t="s">
        <v>33</v>
      </c>
      <c r="Q5" s="18"/>
      <c r="R5" s="18"/>
      <c r="S5" s="18"/>
      <c r="T5" s="18"/>
      <c r="U5" s="18"/>
      <c r="V5" s="18"/>
      <c r="W5" s="18"/>
      <c r="X5" s="18"/>
    </row>
    <row r="6" spans="1:24" ht="20.25" x14ac:dyDescent="0.3">
      <c r="A6" s="11"/>
      <c r="B6" s="216" t="s">
        <v>34</v>
      </c>
      <c r="C6" s="16" t="s">
        <v>46</v>
      </c>
      <c r="D6" s="137" t="s">
        <v>35</v>
      </c>
      <c r="E6" s="137">
        <v>1</v>
      </c>
      <c r="F6" s="137">
        <v>2</v>
      </c>
      <c r="G6" s="137">
        <v>6</v>
      </c>
      <c r="H6" s="137" t="s">
        <v>35</v>
      </c>
      <c r="I6" s="137" t="s">
        <v>35</v>
      </c>
      <c r="J6" s="137">
        <v>5</v>
      </c>
      <c r="K6" s="137">
        <v>4</v>
      </c>
      <c r="L6" s="137" t="s">
        <v>35</v>
      </c>
      <c r="M6" s="137">
        <v>10</v>
      </c>
      <c r="N6" s="137" t="s">
        <v>35</v>
      </c>
      <c r="O6" s="137" t="s">
        <v>35</v>
      </c>
      <c r="P6" s="84">
        <v>28</v>
      </c>
      <c r="Q6" s="18"/>
      <c r="R6" s="18"/>
      <c r="S6" s="18"/>
      <c r="T6" s="18"/>
      <c r="U6" s="18"/>
      <c r="V6" s="18"/>
      <c r="W6" s="18"/>
      <c r="X6" s="18"/>
    </row>
    <row r="7" spans="1:24" ht="20.25" x14ac:dyDescent="0.3">
      <c r="A7" s="11"/>
      <c r="B7" s="217"/>
      <c r="C7" s="16" t="s">
        <v>26</v>
      </c>
      <c r="D7" s="137" t="s">
        <v>35</v>
      </c>
      <c r="E7" s="137" t="s">
        <v>35</v>
      </c>
      <c r="F7" s="137">
        <v>2</v>
      </c>
      <c r="G7" s="137">
        <v>39</v>
      </c>
      <c r="H7" s="137" t="s">
        <v>35</v>
      </c>
      <c r="I7" s="137" t="s">
        <v>35</v>
      </c>
      <c r="J7" s="137">
        <v>13</v>
      </c>
      <c r="K7" s="137">
        <v>3</v>
      </c>
      <c r="L7" s="137">
        <v>2</v>
      </c>
      <c r="M7" s="137">
        <v>11</v>
      </c>
      <c r="N7" s="137" t="s">
        <v>35</v>
      </c>
      <c r="O7" s="137">
        <v>1</v>
      </c>
      <c r="P7" s="84">
        <v>71</v>
      </c>
      <c r="Q7" s="18"/>
      <c r="R7" s="18"/>
      <c r="S7" s="18"/>
      <c r="T7" s="18"/>
      <c r="U7" s="18"/>
      <c r="V7" s="18"/>
      <c r="W7" s="18"/>
      <c r="X7" s="18"/>
    </row>
    <row r="8" spans="1:24" ht="20.25" x14ac:dyDescent="0.3">
      <c r="A8" s="11"/>
      <c r="B8" s="217"/>
      <c r="C8" s="16" t="s">
        <v>96</v>
      </c>
      <c r="D8" s="137" t="s">
        <v>35</v>
      </c>
      <c r="E8" s="137">
        <v>1</v>
      </c>
      <c r="F8" s="137" t="s">
        <v>35</v>
      </c>
      <c r="G8" s="137">
        <v>595</v>
      </c>
      <c r="H8" s="137" t="s">
        <v>35</v>
      </c>
      <c r="I8" s="137" t="s">
        <v>35</v>
      </c>
      <c r="J8" s="137">
        <v>807</v>
      </c>
      <c r="K8" s="137">
        <v>379</v>
      </c>
      <c r="L8" s="137">
        <v>76</v>
      </c>
      <c r="M8" s="137">
        <v>174</v>
      </c>
      <c r="N8" s="137">
        <v>6</v>
      </c>
      <c r="O8" s="137">
        <v>5</v>
      </c>
      <c r="P8" s="84">
        <v>2043</v>
      </c>
      <c r="Q8" s="18"/>
      <c r="R8" s="18"/>
      <c r="S8" s="18"/>
      <c r="T8" s="18"/>
      <c r="U8" s="18"/>
      <c r="V8" s="18"/>
      <c r="W8" s="18"/>
      <c r="X8" s="18"/>
    </row>
    <row r="9" spans="1:24" ht="20.25" x14ac:dyDescent="0.3">
      <c r="A9" s="11"/>
      <c r="B9" s="217"/>
      <c r="C9" s="16" t="s">
        <v>20</v>
      </c>
      <c r="D9" s="137">
        <v>2</v>
      </c>
      <c r="E9" s="137">
        <v>5</v>
      </c>
      <c r="F9" s="137">
        <v>7669</v>
      </c>
      <c r="G9" s="137" t="s">
        <v>35</v>
      </c>
      <c r="H9" s="137">
        <v>90</v>
      </c>
      <c r="I9" s="137" t="s">
        <v>35</v>
      </c>
      <c r="J9" s="137">
        <v>24536</v>
      </c>
      <c r="K9" s="137">
        <v>16328</v>
      </c>
      <c r="L9" s="137">
        <v>1979</v>
      </c>
      <c r="M9" s="137">
        <v>5373</v>
      </c>
      <c r="N9" s="137">
        <v>301</v>
      </c>
      <c r="O9" s="137">
        <v>217</v>
      </c>
      <c r="P9" s="84">
        <v>56500</v>
      </c>
      <c r="Q9" s="18"/>
      <c r="R9" s="18"/>
      <c r="S9" s="18"/>
      <c r="T9" s="18"/>
      <c r="U9" s="18"/>
      <c r="V9" s="18"/>
      <c r="W9" s="18"/>
      <c r="X9" s="18"/>
    </row>
    <row r="10" spans="1:24" ht="20.25" x14ac:dyDescent="0.3">
      <c r="A10" s="11"/>
      <c r="B10" s="217"/>
      <c r="C10" s="16" t="s">
        <v>21</v>
      </c>
      <c r="D10" s="137" t="s">
        <v>35</v>
      </c>
      <c r="E10" s="137" t="s">
        <v>35</v>
      </c>
      <c r="F10" s="137">
        <v>17</v>
      </c>
      <c r="G10" s="137">
        <v>41</v>
      </c>
      <c r="H10" s="137" t="s">
        <v>35</v>
      </c>
      <c r="I10" s="137" t="s">
        <v>35</v>
      </c>
      <c r="J10" s="137">
        <v>17</v>
      </c>
      <c r="K10" s="137">
        <v>12</v>
      </c>
      <c r="L10" s="137">
        <v>9</v>
      </c>
      <c r="M10" s="137" t="s">
        <v>35</v>
      </c>
      <c r="N10" s="137">
        <v>1</v>
      </c>
      <c r="O10" s="137" t="s">
        <v>35</v>
      </c>
      <c r="P10" s="84">
        <v>97</v>
      </c>
      <c r="Q10" s="18"/>
      <c r="R10" s="18"/>
      <c r="S10" s="18"/>
      <c r="T10" s="18"/>
      <c r="U10" s="18"/>
      <c r="V10" s="18"/>
      <c r="W10" s="18"/>
      <c r="X10" s="18"/>
    </row>
    <row r="11" spans="1:24" ht="20.25" x14ac:dyDescent="0.3">
      <c r="A11" s="11"/>
      <c r="B11" s="217"/>
      <c r="C11" s="16" t="s">
        <v>72</v>
      </c>
      <c r="D11" s="137" t="s">
        <v>35</v>
      </c>
      <c r="E11" s="137" t="s">
        <v>35</v>
      </c>
      <c r="F11" s="137" t="s">
        <v>35</v>
      </c>
      <c r="G11" s="137" t="s">
        <v>35</v>
      </c>
      <c r="H11" s="137" t="s">
        <v>35</v>
      </c>
      <c r="I11" s="137" t="s">
        <v>35</v>
      </c>
      <c r="J11" s="137" t="s">
        <v>35</v>
      </c>
      <c r="K11" s="137" t="s">
        <v>35</v>
      </c>
      <c r="L11" s="137" t="s">
        <v>35</v>
      </c>
      <c r="M11" s="137" t="s">
        <v>35</v>
      </c>
      <c r="N11" s="137" t="s">
        <v>35</v>
      </c>
      <c r="O11" s="137" t="s">
        <v>35</v>
      </c>
      <c r="P11" s="84">
        <v>0</v>
      </c>
      <c r="Q11" s="18"/>
      <c r="R11" s="18"/>
      <c r="S11" s="18"/>
      <c r="T11" s="18"/>
      <c r="U11" s="18"/>
      <c r="V11" s="18"/>
      <c r="W11" s="18"/>
      <c r="X11" s="18"/>
    </row>
    <row r="12" spans="1:24" ht="20.25" x14ac:dyDescent="0.3">
      <c r="A12" s="11"/>
      <c r="B12" s="217"/>
      <c r="C12" s="16" t="s">
        <v>22</v>
      </c>
      <c r="D12" s="137">
        <v>1</v>
      </c>
      <c r="E12" s="137">
        <v>6</v>
      </c>
      <c r="F12" s="137">
        <v>6176</v>
      </c>
      <c r="G12" s="137">
        <v>18559</v>
      </c>
      <c r="H12" s="137">
        <v>28</v>
      </c>
      <c r="I12" s="137" t="s">
        <v>35</v>
      </c>
      <c r="J12" s="137" t="s">
        <v>35</v>
      </c>
      <c r="K12" s="137">
        <v>12456</v>
      </c>
      <c r="L12" s="137">
        <v>1639</v>
      </c>
      <c r="M12" s="137">
        <v>5423</v>
      </c>
      <c r="N12" s="137">
        <v>239</v>
      </c>
      <c r="O12" s="137">
        <v>141</v>
      </c>
      <c r="P12" s="84">
        <v>44668</v>
      </c>
      <c r="Q12" s="18"/>
      <c r="R12" s="18"/>
      <c r="S12" s="18"/>
      <c r="T12" s="18"/>
      <c r="U12" s="18"/>
      <c r="V12" s="18"/>
      <c r="W12" s="18"/>
      <c r="X12" s="18"/>
    </row>
    <row r="13" spans="1:24" ht="20.25" x14ac:dyDescent="0.3">
      <c r="A13" s="11"/>
      <c r="B13" s="217"/>
      <c r="C13" s="16" t="s">
        <v>23</v>
      </c>
      <c r="D13" s="137" t="s">
        <v>35</v>
      </c>
      <c r="E13" s="137">
        <v>5</v>
      </c>
      <c r="F13" s="137">
        <v>7907</v>
      </c>
      <c r="G13" s="137">
        <v>16856</v>
      </c>
      <c r="H13" s="137">
        <v>220</v>
      </c>
      <c r="I13" s="137" t="s">
        <v>35</v>
      </c>
      <c r="J13" s="137">
        <v>23304</v>
      </c>
      <c r="K13" s="137" t="s">
        <v>35</v>
      </c>
      <c r="L13" s="137">
        <v>2291</v>
      </c>
      <c r="M13" s="137">
        <v>5944</v>
      </c>
      <c r="N13" s="137">
        <v>382</v>
      </c>
      <c r="O13" s="137">
        <v>364</v>
      </c>
      <c r="P13" s="84">
        <v>57273</v>
      </c>
      <c r="Q13" s="18"/>
      <c r="R13" s="18"/>
      <c r="S13" s="18"/>
      <c r="T13" s="18"/>
      <c r="U13" s="18"/>
      <c r="V13" s="18"/>
      <c r="W13" s="18"/>
      <c r="X13" s="18"/>
    </row>
    <row r="14" spans="1:24" ht="20.25" x14ac:dyDescent="0.3">
      <c r="A14" s="11"/>
      <c r="B14" s="217"/>
      <c r="C14" s="16" t="s">
        <v>24</v>
      </c>
      <c r="D14" s="137" t="s">
        <v>35</v>
      </c>
      <c r="E14" s="137" t="s">
        <v>35</v>
      </c>
      <c r="F14" s="137">
        <v>452</v>
      </c>
      <c r="G14" s="137">
        <v>545</v>
      </c>
      <c r="H14" s="137">
        <v>2</v>
      </c>
      <c r="I14" s="137" t="s">
        <v>35</v>
      </c>
      <c r="J14" s="137">
        <v>701</v>
      </c>
      <c r="K14" s="137">
        <v>439</v>
      </c>
      <c r="L14" s="137" t="s">
        <v>35</v>
      </c>
      <c r="M14" s="137">
        <v>72</v>
      </c>
      <c r="N14" s="137">
        <v>5</v>
      </c>
      <c r="O14" s="137">
        <v>10</v>
      </c>
      <c r="P14" s="84">
        <v>2226</v>
      </c>
      <c r="Q14" s="18"/>
      <c r="R14" s="18"/>
      <c r="S14" s="18"/>
      <c r="T14" s="18"/>
      <c r="U14" s="18"/>
      <c r="V14" s="18"/>
      <c r="W14" s="18"/>
      <c r="X14" s="18"/>
    </row>
    <row r="15" spans="1:24" ht="20.25" x14ac:dyDescent="0.3">
      <c r="A15" s="11"/>
      <c r="B15" s="217"/>
      <c r="C15" s="16" t="s">
        <v>25</v>
      </c>
      <c r="D15" s="137" t="s">
        <v>35</v>
      </c>
      <c r="E15" s="137" t="s">
        <v>35</v>
      </c>
      <c r="F15" s="137">
        <v>1717</v>
      </c>
      <c r="G15" s="137">
        <v>720</v>
      </c>
      <c r="H15" s="137" t="s">
        <v>35</v>
      </c>
      <c r="I15" s="137" t="s">
        <v>35</v>
      </c>
      <c r="J15" s="137">
        <v>1314</v>
      </c>
      <c r="K15" s="137">
        <v>469</v>
      </c>
      <c r="L15" s="137">
        <v>62</v>
      </c>
      <c r="M15" s="137" t="s">
        <v>35</v>
      </c>
      <c r="N15" s="137">
        <v>42</v>
      </c>
      <c r="O15" s="137">
        <v>369</v>
      </c>
      <c r="P15" s="84">
        <v>4693</v>
      </c>
      <c r="Q15" s="18"/>
      <c r="R15" s="18"/>
      <c r="S15" s="18"/>
      <c r="T15" s="18"/>
      <c r="U15" s="18"/>
      <c r="V15" s="18"/>
      <c r="W15" s="18"/>
      <c r="X15" s="18"/>
    </row>
    <row r="16" spans="1:24" ht="20.25" x14ac:dyDescent="0.3">
      <c r="A16" s="11"/>
      <c r="B16" s="217"/>
      <c r="C16" s="16" t="s">
        <v>74</v>
      </c>
      <c r="D16" s="137" t="s">
        <v>35</v>
      </c>
      <c r="E16" s="137">
        <v>1</v>
      </c>
      <c r="F16" s="137">
        <v>209</v>
      </c>
      <c r="G16" s="137">
        <v>142</v>
      </c>
      <c r="H16" s="137" t="s">
        <v>35</v>
      </c>
      <c r="I16" s="137" t="s">
        <v>35</v>
      </c>
      <c r="J16" s="137">
        <v>454</v>
      </c>
      <c r="K16" s="137">
        <v>119</v>
      </c>
      <c r="L16" s="137">
        <v>13</v>
      </c>
      <c r="M16" s="137">
        <v>150</v>
      </c>
      <c r="N16" s="137" t="s">
        <v>35</v>
      </c>
      <c r="O16" s="137">
        <v>34</v>
      </c>
      <c r="P16" s="84">
        <v>1122</v>
      </c>
      <c r="Q16" s="18"/>
      <c r="R16" s="18"/>
      <c r="S16" s="18"/>
      <c r="T16" s="18"/>
      <c r="U16" s="18"/>
      <c r="V16" s="18"/>
      <c r="W16" s="18"/>
      <c r="X16" s="18"/>
    </row>
    <row r="17" spans="1:24" ht="20.25" x14ac:dyDescent="0.3">
      <c r="A17" s="11"/>
      <c r="B17" s="218"/>
      <c r="C17" s="16" t="s">
        <v>92</v>
      </c>
      <c r="D17" s="137" t="s">
        <v>35</v>
      </c>
      <c r="E17" s="137" t="s">
        <v>35</v>
      </c>
      <c r="F17" s="137">
        <v>9</v>
      </c>
      <c r="G17" s="137" t="s">
        <v>35</v>
      </c>
      <c r="H17" s="137" t="s">
        <v>35</v>
      </c>
      <c r="I17" s="137" t="s">
        <v>35</v>
      </c>
      <c r="J17" s="137" t="s">
        <v>35</v>
      </c>
      <c r="K17" s="137" t="s">
        <v>35</v>
      </c>
      <c r="L17" s="137" t="s">
        <v>35</v>
      </c>
      <c r="M17" s="137">
        <v>2</v>
      </c>
      <c r="N17" s="137" t="s">
        <v>35</v>
      </c>
      <c r="O17" s="137" t="s">
        <v>35</v>
      </c>
      <c r="P17" s="84">
        <v>11</v>
      </c>
      <c r="Q17" s="18"/>
      <c r="R17" s="18"/>
      <c r="S17" s="18"/>
      <c r="T17" s="18"/>
      <c r="U17" s="18"/>
      <c r="V17" s="18"/>
      <c r="W17" s="18"/>
      <c r="X17" s="18"/>
    </row>
    <row r="18" spans="1:24" ht="20.25" x14ac:dyDescent="0.3">
      <c r="A18" s="11"/>
      <c r="C18" s="16" t="s">
        <v>41</v>
      </c>
      <c r="D18" s="139">
        <v>3</v>
      </c>
      <c r="E18" s="139">
        <v>19</v>
      </c>
      <c r="F18" s="139">
        <v>24160</v>
      </c>
      <c r="G18" s="139">
        <v>37503</v>
      </c>
      <c r="H18" s="139">
        <v>340</v>
      </c>
      <c r="I18" s="139">
        <v>0</v>
      </c>
      <c r="J18" s="139">
        <v>51151</v>
      </c>
      <c r="K18" s="139">
        <v>30209</v>
      </c>
      <c r="L18" s="139">
        <v>6071</v>
      </c>
      <c r="M18" s="139">
        <v>17159</v>
      </c>
      <c r="N18" s="139">
        <v>976</v>
      </c>
      <c r="O18" s="139">
        <v>1141</v>
      </c>
      <c r="P18" s="20">
        <v>168732</v>
      </c>
      <c r="Q18" s="18"/>
      <c r="R18" s="18"/>
      <c r="S18" s="18"/>
      <c r="T18" s="18"/>
      <c r="U18" s="18"/>
      <c r="V18" s="18"/>
      <c r="W18" s="18"/>
      <c r="X18" s="18"/>
    </row>
    <row r="19" spans="1:24" ht="20.25" x14ac:dyDescent="0.3">
      <c r="A19" s="11"/>
      <c r="C19" s="16" t="s">
        <v>47</v>
      </c>
      <c r="D19" s="137">
        <v>1.7779674276367256E-3</v>
      </c>
      <c r="E19" s="137">
        <v>1.1260460375032597E-2</v>
      </c>
      <c r="F19" s="137">
        <v>14.318564350567764</v>
      </c>
      <c r="G19" s="137">
        <v>22.226370812886707</v>
      </c>
      <c r="H19" s="137">
        <v>0.20150297513216225</v>
      </c>
      <c r="I19" s="137">
        <v>0</v>
      </c>
      <c r="J19" s="137">
        <v>30.314937297015387</v>
      </c>
      <c r="K19" s="137">
        <v>17.903539340492614</v>
      </c>
      <c r="L19" s="137">
        <v>3.5980134177275205</v>
      </c>
      <c r="M19" s="137">
        <v>10.169381030272859</v>
      </c>
      <c r="N19" s="137">
        <v>0.57843206979114814</v>
      </c>
      <c r="O19" s="137">
        <v>0.67622027831116804</v>
      </c>
      <c r="P19" s="27">
        <v>99.999999999999986</v>
      </c>
      <c r="Q19" s="18"/>
      <c r="R19" s="18"/>
      <c r="S19" s="18"/>
      <c r="T19" s="18"/>
      <c r="U19" s="18"/>
      <c r="V19" s="18"/>
      <c r="W19" s="18"/>
      <c r="X19" s="18"/>
    </row>
    <row r="20" spans="1:24" ht="20.25" x14ac:dyDescent="0.3">
      <c r="A20" s="11"/>
      <c r="C20" s="16" t="s">
        <v>33</v>
      </c>
      <c r="D20" s="139">
        <v>28</v>
      </c>
      <c r="E20" s="139">
        <v>71</v>
      </c>
      <c r="F20" s="139">
        <v>2043</v>
      </c>
      <c r="G20" s="139">
        <v>56500</v>
      </c>
      <c r="H20" s="139">
        <v>97</v>
      </c>
      <c r="I20" s="139">
        <v>0</v>
      </c>
      <c r="J20" s="139">
        <v>44668</v>
      </c>
      <c r="K20" s="139">
        <v>57273</v>
      </c>
      <c r="L20" s="139">
        <v>2226</v>
      </c>
      <c r="M20" s="139">
        <v>4693</v>
      </c>
      <c r="N20" s="139">
        <v>1122</v>
      </c>
      <c r="O20" s="139">
        <v>11</v>
      </c>
      <c r="P20" s="20">
        <v>168732</v>
      </c>
      <c r="Q20" s="18"/>
      <c r="R20" s="18"/>
      <c r="S20" s="18"/>
      <c r="T20" s="18"/>
      <c r="U20" s="18"/>
      <c r="V20" s="18"/>
      <c r="W20" s="18"/>
      <c r="X20" s="18"/>
    </row>
    <row r="21" spans="1:24" ht="20.25" x14ac:dyDescent="0.3">
      <c r="A21" s="11"/>
      <c r="C21" s="16" t="s">
        <v>48</v>
      </c>
      <c r="D21" s="137">
        <v>-25</v>
      </c>
      <c r="E21" s="137">
        <v>-52</v>
      </c>
      <c r="F21" s="137">
        <v>22117</v>
      </c>
      <c r="G21" s="137">
        <v>-18997</v>
      </c>
      <c r="H21" s="137">
        <v>243</v>
      </c>
      <c r="I21" s="137">
        <v>0</v>
      </c>
      <c r="J21" s="137">
        <v>6483</v>
      </c>
      <c r="K21" s="137">
        <v>-27064</v>
      </c>
      <c r="L21" s="137">
        <v>3845</v>
      </c>
      <c r="M21" s="137">
        <v>12466</v>
      </c>
      <c r="N21" s="137">
        <v>-146</v>
      </c>
      <c r="O21" s="137">
        <v>1130</v>
      </c>
      <c r="P21" s="27">
        <v>0</v>
      </c>
      <c r="Q21" s="18"/>
      <c r="R21" s="18"/>
      <c r="S21" s="18"/>
      <c r="T21" s="18"/>
      <c r="U21" s="18"/>
      <c r="V21" s="18"/>
      <c r="W21" s="18"/>
      <c r="X21" s="18"/>
    </row>
    <row r="22" spans="1:24" ht="20.25" x14ac:dyDescent="0.3">
      <c r="A22" s="11"/>
      <c r="B22" s="10" t="s">
        <v>15</v>
      </c>
      <c r="P22" s="18"/>
      <c r="Q22" s="18"/>
      <c r="R22" s="18"/>
      <c r="S22" s="18"/>
      <c r="T22" s="18"/>
      <c r="U22" s="18"/>
      <c r="V22" s="18"/>
      <c r="W22" s="18"/>
      <c r="X22" s="18"/>
    </row>
    <row r="23" spans="1:24" ht="20.25" x14ac:dyDescent="0.3">
      <c r="A23" s="11"/>
      <c r="B23" s="11"/>
      <c r="C23" s="49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8"/>
      <c r="V23" s="18"/>
      <c r="W23" s="18"/>
      <c r="X23" s="18"/>
    </row>
    <row r="24" spans="1:24" ht="20.25" x14ac:dyDescent="0.3">
      <c r="A24" s="11"/>
      <c r="P24" s="18"/>
      <c r="Q24" s="18"/>
      <c r="R24" s="18"/>
      <c r="S24" s="18"/>
      <c r="T24" s="18"/>
      <c r="U24" s="18"/>
      <c r="V24" s="18"/>
      <c r="W24" s="18"/>
      <c r="X24" s="18"/>
    </row>
    <row r="25" spans="1:24" ht="20.25" x14ac:dyDescent="0.3">
      <c r="A25" s="11"/>
      <c r="P25" s="18"/>
      <c r="Q25" s="18"/>
      <c r="R25" s="18"/>
      <c r="S25" s="18"/>
      <c r="T25" s="18"/>
      <c r="U25" s="18"/>
      <c r="V25" s="18"/>
      <c r="W25" s="18"/>
      <c r="X25" s="18"/>
    </row>
    <row r="26" spans="1:24" ht="20.25" x14ac:dyDescent="0.3">
      <c r="A26" s="11"/>
      <c r="P26" s="18"/>
      <c r="Q26" s="18"/>
      <c r="R26" s="18"/>
      <c r="S26" s="18"/>
      <c r="T26" s="18"/>
      <c r="U26" s="18"/>
      <c r="V26" s="18"/>
      <c r="W26" s="18"/>
      <c r="X26" s="18"/>
    </row>
    <row r="27" spans="1:24" ht="20.25" x14ac:dyDescent="0.3">
      <c r="A27" s="11"/>
      <c r="P27" s="18"/>
      <c r="Q27" s="18"/>
      <c r="R27" s="18"/>
      <c r="S27" s="18"/>
      <c r="T27" s="18"/>
      <c r="U27" s="18"/>
      <c r="V27" s="18"/>
      <c r="W27" s="18"/>
      <c r="X27" s="18"/>
    </row>
    <row r="28" spans="1:24" ht="20.25" x14ac:dyDescent="0.3">
      <c r="A28" s="11"/>
      <c r="P28" s="18"/>
      <c r="Q28" s="18"/>
      <c r="R28" s="18"/>
      <c r="S28" s="18"/>
      <c r="T28" s="18"/>
      <c r="U28" s="18"/>
      <c r="V28" s="18"/>
      <c r="W28" s="18"/>
      <c r="X28" s="18"/>
    </row>
    <row r="29" spans="1:24" ht="20.25" x14ac:dyDescent="0.3">
      <c r="A29" s="11"/>
      <c r="P29" s="18"/>
      <c r="Q29" s="18"/>
      <c r="R29" s="18"/>
      <c r="S29" s="18"/>
      <c r="T29" s="18"/>
      <c r="U29" s="18"/>
      <c r="V29" s="18"/>
      <c r="W29" s="18"/>
      <c r="X29" s="18"/>
    </row>
    <row r="30" spans="1:24" ht="20.25" x14ac:dyDescent="0.3">
      <c r="A30" s="11"/>
    </row>
    <row r="31" spans="1:24" ht="20.25" x14ac:dyDescent="0.3">
      <c r="A31" s="11"/>
    </row>
    <row r="32" spans="1:24" ht="20.25" x14ac:dyDescent="0.3">
      <c r="A32" s="11"/>
    </row>
    <row r="33" spans="1:1" ht="20.25" x14ac:dyDescent="0.3">
      <c r="A33" s="11"/>
    </row>
    <row r="34" spans="1:1" ht="20.25" x14ac:dyDescent="0.3">
      <c r="A34" s="11"/>
    </row>
    <row r="35" spans="1:1" ht="20.25" x14ac:dyDescent="0.3">
      <c r="A35" s="11"/>
    </row>
    <row r="36" spans="1:1" ht="20.25" x14ac:dyDescent="0.3">
      <c r="A36" s="11"/>
    </row>
    <row r="37" spans="1:1" ht="20.25" x14ac:dyDescent="0.3">
      <c r="A37" s="11"/>
    </row>
    <row r="38" spans="1:1" ht="20.25" x14ac:dyDescent="0.3">
      <c r="A38" s="11"/>
    </row>
    <row r="39" spans="1:1" ht="20.25" x14ac:dyDescent="0.3">
      <c r="A39" s="11"/>
    </row>
    <row r="40" spans="1:1" ht="20.25" x14ac:dyDescent="0.3">
      <c r="A40" s="11"/>
    </row>
    <row r="41" spans="1:1" ht="20.25" x14ac:dyDescent="0.3">
      <c r="A41" s="11"/>
    </row>
  </sheetData>
  <sheetProtection password="886E" sheet="1" objects="1" scenarios="1"/>
  <mergeCells count="4">
    <mergeCell ref="D4:O4"/>
    <mergeCell ref="B6:B17"/>
    <mergeCell ref="B3:P3"/>
    <mergeCell ref="B2:P2"/>
  </mergeCells>
  <conditionalFormatting sqref="C4 C24:C1048576 C22">
    <cfRule type="expression" dxfId="135" priority="26">
      <formula>AND($C4="Netos")</formula>
    </cfRule>
    <cfRule type="expression" dxfId="134" priority="27">
      <formula>AND($C4&lt;&gt;"Total Receptores",$C4&lt;&gt;"%",$C4&lt;&gt;"")</formula>
    </cfRule>
    <cfRule type="expression" dxfId="133" priority="28">
      <formula>OR($C4="Total Receptores",$C4="%")</formula>
    </cfRule>
  </conditionalFormatting>
  <conditionalFormatting sqref="U23:AE23 D4:AE4 Q2:AE3 D24:AE1048576 D22:AE22 Q5:AE21">
    <cfRule type="expression" dxfId="132" priority="23">
      <formula>AND(D2="Total Donantes")</formula>
    </cfRule>
    <cfRule type="expression" dxfId="131" priority="24">
      <formula>AND(D2&lt;&gt;"",NOT(ISNUMBER(D2)))</formula>
    </cfRule>
    <cfRule type="expression" dxfId="130" priority="25">
      <formula>AND($C2="Total Receptores",D$5&lt;&gt;"")</formula>
    </cfRule>
    <cfRule type="expression" dxfId="129" priority="29">
      <formula>AND($C2="%",D$5&lt;&gt;"")</formula>
    </cfRule>
    <cfRule type="expression" dxfId="128" priority="30">
      <formula>AND(D$5="Total Donantes",D2&lt;&gt;"",$C2&lt;&gt;"Netos")</formula>
    </cfRule>
    <cfRule type="expression" dxfId="127" priority="31">
      <formula>AND($C2="Total Donantes",D2&lt;&gt;"")</formula>
    </cfRule>
    <cfRule type="expression" dxfId="126" priority="32">
      <formula>AND(D$5&lt;&gt;$C2,$C2&lt;&gt;"",D$5&lt;&gt;"")</formula>
    </cfRule>
    <cfRule type="expression" dxfId="125" priority="33">
      <formula>AND(D$5=$C2,D$5&lt;&gt;"")</formula>
    </cfRule>
  </conditionalFormatting>
  <conditionalFormatting sqref="C1">
    <cfRule type="expression" dxfId="124" priority="15">
      <formula>AND($C1="Netos")</formula>
    </cfRule>
    <cfRule type="expression" dxfId="123" priority="16">
      <formula>AND($C1&lt;&gt;"Total Receptores",$C1&lt;&gt;"%",$C1&lt;&gt;"")</formula>
    </cfRule>
    <cfRule type="expression" dxfId="122" priority="17">
      <formula>OR($C1="Total Receptores",$C1="%")</formula>
    </cfRule>
  </conditionalFormatting>
  <conditionalFormatting sqref="D1:AE1">
    <cfRule type="expression" dxfId="121" priority="12">
      <formula>AND(D1="Total Donantes")</formula>
    </cfRule>
    <cfRule type="expression" dxfId="120" priority="13">
      <formula>AND(D1&lt;&gt;"",NOT(ISNUMBER(D1)))</formula>
    </cfRule>
    <cfRule type="expression" dxfId="119" priority="14">
      <formula>AND($C1="Total Receptores",D$5&lt;&gt;"")</formula>
    </cfRule>
    <cfRule type="expression" dxfId="118" priority="18">
      <formula>AND($C1="%",D$5&lt;&gt;"")</formula>
    </cfRule>
    <cfRule type="expression" dxfId="117" priority="19">
      <formula>AND(D$5="Total Donantes",D1&lt;&gt;"",$C1&lt;&gt;"Netos")</formula>
    </cfRule>
    <cfRule type="expression" dxfId="116" priority="20">
      <formula>AND($C1="Total Donantes",D1&lt;&gt;"")</formula>
    </cfRule>
    <cfRule type="expression" dxfId="115" priority="21">
      <formula>AND(D$5&lt;&gt;$C1,$C1&lt;&gt;"",D$5&lt;&gt;"")</formula>
    </cfRule>
    <cfRule type="expression" dxfId="114" priority="22">
      <formula>AND(D$5=$C1,D$5&lt;&gt;"")</formula>
    </cfRule>
  </conditionalFormatting>
  <conditionalFormatting sqref="C5:C21">
    <cfRule type="expression" dxfId="113" priority="4">
      <formula>AND($C5="Netos")</formula>
    </cfRule>
    <cfRule type="expression" dxfId="112" priority="5">
      <formula>AND($C5&lt;&gt;"Total Receptores",$C5&lt;&gt;"%",$C5&lt;&gt;"")</formula>
    </cfRule>
    <cfRule type="expression" dxfId="111" priority="6">
      <formula>OR($C5="Total Receptores",$C5="%")</formula>
    </cfRule>
  </conditionalFormatting>
  <conditionalFormatting sqref="D5:P21">
    <cfRule type="expression" dxfId="110" priority="1">
      <formula>AND(D5="Total Donantes")</formula>
    </cfRule>
    <cfRule type="expression" dxfId="109" priority="2">
      <formula>AND(D5&lt;&gt;"",NOT(ISNUMBER(D5)))</formula>
    </cfRule>
    <cfRule type="expression" dxfId="108" priority="3">
      <formula>AND($C5="Total Receptores",D$5&lt;&gt;"")</formula>
    </cfRule>
    <cfRule type="expression" dxfId="107" priority="7">
      <formula>AND($C5="%",D$5&lt;&gt;"")</formula>
    </cfRule>
    <cfRule type="expression" dxfId="106" priority="8">
      <formula>AND(D$5="Total Donantes",D5&lt;&gt;"",$C5&lt;&gt;"Netos")</formula>
    </cfRule>
    <cfRule type="expression" dxfId="105" priority="9">
      <formula>AND($C5="Total Donantes",D5&lt;&gt;"")</formula>
    </cfRule>
    <cfRule type="expression" dxfId="104" priority="10">
      <formula>AND(D$5&lt;&gt;$C5,$C5&lt;&gt;"",D$5&lt;&gt;"")</formula>
    </cfRule>
    <cfRule type="expression" dxfId="103" priority="11">
      <formula>AND(D$5=$C5,D$5&lt;&gt;"")</formula>
    </cfRule>
  </conditionalFormatting>
  <printOptions horizontalCentered="1"/>
  <pageMargins left="0.31496062992125984" right="0.35433070866141736" top="0.59055118110236227" bottom="0.47244094488188981" header="0.31496062992125984" footer="0.31496062992125984"/>
  <pageSetup scale="9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</sheetPr>
  <dimension ref="A1:AD41"/>
  <sheetViews>
    <sheetView showGridLines="0" zoomScale="55" zoomScaleNormal="55" zoomScaleSheetLayoutView="35" workbookViewId="0">
      <pane ySplit="5" topLeftCell="A6" activePane="bottomLeft" state="frozen"/>
      <selection activeCell="D4" sqref="D4:I4"/>
      <selection pane="bottomLeft" activeCell="B2" sqref="B2:Y2"/>
    </sheetView>
  </sheetViews>
  <sheetFormatPr baseColWidth="10" defaultRowHeight="15.75" x14ac:dyDescent="0.25"/>
  <cols>
    <col min="1" max="1" width="2.6640625" customWidth="1"/>
    <col min="2" max="2" width="4.77734375" style="9" customWidth="1"/>
    <col min="3" max="3" width="22.33203125" style="9" bestFit="1" customWidth="1"/>
    <col min="4" max="4" width="9.5546875" style="9" customWidth="1"/>
    <col min="5" max="5" width="7.77734375" style="9" bestFit="1" customWidth="1"/>
    <col min="6" max="6" width="7.77734375" style="9" customWidth="1"/>
    <col min="7" max="7" width="10.5546875" style="9" bestFit="1" customWidth="1"/>
    <col min="8" max="8" width="10.77734375" style="9" customWidth="1"/>
    <col min="9" max="9" width="13.109375" style="9" bestFit="1" customWidth="1"/>
    <col min="10" max="10" width="6.5546875" style="9" customWidth="1"/>
    <col min="11" max="11" width="13.33203125" style="9" bestFit="1" customWidth="1"/>
    <col min="12" max="12" width="11.88671875" style="9" bestFit="1" customWidth="1"/>
    <col min="13" max="13" width="8" bestFit="1" customWidth="1"/>
    <col min="14" max="14" width="12.21875" customWidth="1"/>
    <col min="15" max="15" width="11.109375" bestFit="1" customWidth="1"/>
    <col min="16" max="16" width="7.109375" bestFit="1" customWidth="1"/>
    <col min="17" max="17" width="11.88671875" bestFit="1" customWidth="1"/>
    <col min="18" max="18" width="6" bestFit="1" customWidth="1"/>
    <col min="19" max="19" width="9.44140625" bestFit="1" customWidth="1"/>
    <col min="20" max="20" width="6.88671875" bestFit="1" customWidth="1"/>
    <col min="21" max="21" width="10" bestFit="1" customWidth="1"/>
    <col min="22" max="22" width="8.77734375" customWidth="1"/>
    <col min="23" max="23" width="9.44140625" bestFit="1" customWidth="1"/>
    <col min="24" max="24" width="6.109375" bestFit="1" customWidth="1"/>
    <col min="25" max="25" width="17" customWidth="1"/>
    <col min="26" max="26" width="1.5546875" customWidth="1"/>
    <col min="30" max="30" width="23.77734375" bestFit="1" customWidth="1"/>
  </cols>
  <sheetData>
    <row r="1" spans="1:25" ht="44.25" x14ac:dyDescent="0.55000000000000004">
      <c r="A1" s="34"/>
      <c r="B1" s="39" t="s">
        <v>80</v>
      </c>
      <c r="C1" s="8"/>
      <c r="D1" s="8"/>
      <c r="E1" s="8"/>
      <c r="F1" s="8"/>
      <c r="G1" s="8"/>
    </row>
    <row r="2" spans="1:25" ht="46.5" x14ac:dyDescent="0.7">
      <c r="A2" s="34"/>
      <c r="B2" s="226" t="s">
        <v>73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</row>
    <row r="3" spans="1:25" ht="44.25" x14ac:dyDescent="0.55000000000000004">
      <c r="A3" s="34"/>
      <c r="B3" s="225">
        <f>Tapa!C4</f>
        <v>42216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</row>
    <row r="4" spans="1:25" ht="28.5" x14ac:dyDescent="0.35">
      <c r="A4" s="33"/>
      <c r="C4" s="19"/>
      <c r="D4" s="219" t="s">
        <v>45</v>
      </c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1"/>
      <c r="Y4" s="18"/>
    </row>
    <row r="5" spans="1:25" ht="111.75" customHeight="1" x14ac:dyDescent="0.55000000000000004">
      <c r="A5" s="34"/>
      <c r="B5" s="14"/>
      <c r="C5" s="134"/>
      <c r="D5" s="43" t="s">
        <v>26</v>
      </c>
      <c r="E5" s="43" t="s">
        <v>46</v>
      </c>
      <c r="F5" s="43" t="s">
        <v>95</v>
      </c>
      <c r="G5" s="43" t="s">
        <v>27</v>
      </c>
      <c r="H5" s="43" t="s">
        <v>21</v>
      </c>
      <c r="I5" s="43" t="s">
        <v>20</v>
      </c>
      <c r="J5" s="43" t="s">
        <v>60</v>
      </c>
      <c r="K5" s="43" t="s">
        <v>28</v>
      </c>
      <c r="L5" s="43" t="s">
        <v>22</v>
      </c>
      <c r="M5" s="43" t="s">
        <v>29</v>
      </c>
      <c r="N5" s="43" t="s">
        <v>23</v>
      </c>
      <c r="O5" s="43" t="s">
        <v>30</v>
      </c>
      <c r="P5" s="43" t="s">
        <v>36</v>
      </c>
      <c r="Q5" s="43" t="s">
        <v>24</v>
      </c>
      <c r="R5" s="43" t="s">
        <v>37</v>
      </c>
      <c r="S5" s="43" t="s">
        <v>77</v>
      </c>
      <c r="T5" s="43" t="s">
        <v>31</v>
      </c>
      <c r="U5" s="43" t="s">
        <v>59</v>
      </c>
      <c r="V5" s="43" t="s">
        <v>83</v>
      </c>
      <c r="W5" s="43" t="s">
        <v>54</v>
      </c>
      <c r="X5" s="44" t="s">
        <v>32</v>
      </c>
      <c r="Y5" s="140" t="s">
        <v>33</v>
      </c>
    </row>
    <row r="6" spans="1:25" ht="34.5" x14ac:dyDescent="0.45">
      <c r="A6" s="45"/>
      <c r="B6" s="222" t="s">
        <v>34</v>
      </c>
      <c r="C6" s="37" t="s">
        <v>26</v>
      </c>
      <c r="D6" s="141" t="s">
        <v>35</v>
      </c>
      <c r="E6" s="141">
        <v>143</v>
      </c>
      <c r="F6" s="141" t="s">
        <v>35</v>
      </c>
      <c r="G6" s="141" t="s">
        <v>35</v>
      </c>
      <c r="H6" s="141" t="s">
        <v>35</v>
      </c>
      <c r="I6" s="141">
        <v>13</v>
      </c>
      <c r="J6" s="141" t="s">
        <v>35</v>
      </c>
      <c r="K6" s="141">
        <v>251</v>
      </c>
      <c r="L6" s="142">
        <v>2</v>
      </c>
      <c r="M6" s="142">
        <v>1</v>
      </c>
      <c r="N6" s="142">
        <v>126</v>
      </c>
      <c r="O6" s="142">
        <v>27</v>
      </c>
      <c r="P6" s="142" t="s">
        <v>35</v>
      </c>
      <c r="Q6" s="142">
        <v>2</v>
      </c>
      <c r="R6" s="142" t="s">
        <v>35</v>
      </c>
      <c r="S6" s="142" t="s">
        <v>35</v>
      </c>
      <c r="T6" s="142">
        <v>29</v>
      </c>
      <c r="U6" s="142">
        <v>4</v>
      </c>
      <c r="V6" s="142" t="s">
        <v>35</v>
      </c>
      <c r="W6" s="142">
        <v>105</v>
      </c>
      <c r="X6" s="142" t="s">
        <v>35</v>
      </c>
      <c r="Y6" s="143">
        <v>703</v>
      </c>
    </row>
    <row r="7" spans="1:25" ht="34.5" x14ac:dyDescent="0.45">
      <c r="A7" s="45"/>
      <c r="B7" s="223"/>
      <c r="C7" s="37" t="s">
        <v>46</v>
      </c>
      <c r="D7" s="141">
        <v>99</v>
      </c>
      <c r="E7" s="141" t="s">
        <v>35</v>
      </c>
      <c r="F7" s="141" t="s">
        <v>35</v>
      </c>
      <c r="G7" s="141" t="s">
        <v>35</v>
      </c>
      <c r="H7" s="141" t="s">
        <v>35</v>
      </c>
      <c r="I7" s="141" t="s">
        <v>35</v>
      </c>
      <c r="J7" s="141" t="s">
        <v>35</v>
      </c>
      <c r="K7" s="141">
        <v>1</v>
      </c>
      <c r="L7" s="142" t="s">
        <v>35</v>
      </c>
      <c r="M7" s="142" t="s">
        <v>35</v>
      </c>
      <c r="N7" s="142" t="s">
        <v>35</v>
      </c>
      <c r="O7" s="142">
        <v>10</v>
      </c>
      <c r="P7" s="142" t="s">
        <v>35</v>
      </c>
      <c r="Q7" s="142" t="s">
        <v>35</v>
      </c>
      <c r="R7" s="142" t="s">
        <v>35</v>
      </c>
      <c r="S7" s="142" t="s">
        <v>35</v>
      </c>
      <c r="T7" s="142">
        <v>57</v>
      </c>
      <c r="U7" s="142" t="s">
        <v>35</v>
      </c>
      <c r="V7" s="142" t="s">
        <v>35</v>
      </c>
      <c r="W7" s="142">
        <v>116</v>
      </c>
      <c r="X7" s="142" t="s">
        <v>35</v>
      </c>
      <c r="Y7" s="143">
        <v>283</v>
      </c>
    </row>
    <row r="8" spans="1:25" ht="34.5" x14ac:dyDescent="0.45">
      <c r="A8" s="45"/>
      <c r="B8" s="223"/>
      <c r="C8" s="37" t="s">
        <v>95</v>
      </c>
      <c r="D8" s="141" t="s">
        <v>35</v>
      </c>
      <c r="E8" s="141" t="s">
        <v>35</v>
      </c>
      <c r="F8" s="141" t="s">
        <v>35</v>
      </c>
      <c r="G8" s="141" t="s">
        <v>35</v>
      </c>
      <c r="H8" s="141" t="s">
        <v>35</v>
      </c>
      <c r="I8" s="141" t="s">
        <v>35</v>
      </c>
      <c r="J8" s="141" t="s">
        <v>35</v>
      </c>
      <c r="K8" s="141" t="s">
        <v>35</v>
      </c>
      <c r="L8" s="142" t="s">
        <v>35</v>
      </c>
      <c r="M8" s="142" t="s">
        <v>35</v>
      </c>
      <c r="N8" s="142" t="s">
        <v>35</v>
      </c>
      <c r="O8" s="142" t="s">
        <v>35</v>
      </c>
      <c r="P8" s="142" t="s">
        <v>35</v>
      </c>
      <c r="Q8" s="142" t="s">
        <v>35</v>
      </c>
      <c r="R8" s="142" t="s">
        <v>35</v>
      </c>
      <c r="S8" s="142" t="s">
        <v>35</v>
      </c>
      <c r="T8" s="142" t="s">
        <v>35</v>
      </c>
      <c r="U8" s="142" t="s">
        <v>35</v>
      </c>
      <c r="V8" s="142" t="s">
        <v>35</v>
      </c>
      <c r="W8" s="142" t="s">
        <v>35</v>
      </c>
      <c r="X8" s="142" t="s">
        <v>35</v>
      </c>
      <c r="Y8" s="143">
        <v>0</v>
      </c>
    </row>
    <row r="9" spans="1:25" ht="34.5" x14ac:dyDescent="0.45">
      <c r="A9" s="45"/>
      <c r="B9" s="223"/>
      <c r="C9" s="37" t="s">
        <v>27</v>
      </c>
      <c r="D9" s="141">
        <v>5</v>
      </c>
      <c r="E9" s="141" t="s">
        <v>35</v>
      </c>
      <c r="F9" s="141" t="s">
        <v>35</v>
      </c>
      <c r="G9" s="141" t="s">
        <v>35</v>
      </c>
      <c r="H9" s="141">
        <v>7</v>
      </c>
      <c r="I9" s="141">
        <v>736</v>
      </c>
      <c r="J9" s="141" t="s">
        <v>35</v>
      </c>
      <c r="K9" s="141">
        <v>17</v>
      </c>
      <c r="L9" s="142">
        <v>248</v>
      </c>
      <c r="M9" s="142" t="s">
        <v>35</v>
      </c>
      <c r="N9" s="142">
        <v>1674</v>
      </c>
      <c r="O9" s="142">
        <v>500</v>
      </c>
      <c r="P9" s="142">
        <v>1</v>
      </c>
      <c r="Q9" s="142">
        <v>731</v>
      </c>
      <c r="R9" s="142" t="s">
        <v>35</v>
      </c>
      <c r="S9" s="142" t="s">
        <v>35</v>
      </c>
      <c r="T9" s="142" t="s">
        <v>35</v>
      </c>
      <c r="U9" s="142">
        <v>897</v>
      </c>
      <c r="V9" s="142" t="s">
        <v>35</v>
      </c>
      <c r="W9" s="142" t="s">
        <v>35</v>
      </c>
      <c r="X9" s="142" t="s">
        <v>35</v>
      </c>
      <c r="Y9" s="143">
        <v>4816</v>
      </c>
    </row>
    <row r="10" spans="1:25" ht="34.5" x14ac:dyDescent="0.45">
      <c r="A10" s="45"/>
      <c r="B10" s="223"/>
      <c r="C10" s="37" t="s">
        <v>21</v>
      </c>
      <c r="D10" s="141" t="s">
        <v>35</v>
      </c>
      <c r="E10" s="141" t="s">
        <v>35</v>
      </c>
      <c r="F10" s="141" t="s">
        <v>35</v>
      </c>
      <c r="G10" s="141" t="s">
        <v>35</v>
      </c>
      <c r="H10" s="141" t="s">
        <v>35</v>
      </c>
      <c r="I10" s="141">
        <v>1269</v>
      </c>
      <c r="J10" s="141" t="s">
        <v>35</v>
      </c>
      <c r="K10" s="141" t="s">
        <v>35</v>
      </c>
      <c r="L10" s="142">
        <v>899</v>
      </c>
      <c r="M10" s="142" t="s">
        <v>35</v>
      </c>
      <c r="N10" s="142">
        <v>2257</v>
      </c>
      <c r="O10" s="142" t="s">
        <v>35</v>
      </c>
      <c r="P10" s="142">
        <v>401</v>
      </c>
      <c r="Q10" s="142">
        <v>3037</v>
      </c>
      <c r="R10" s="142" t="s">
        <v>35</v>
      </c>
      <c r="S10" s="142" t="s">
        <v>35</v>
      </c>
      <c r="T10" s="142" t="s">
        <v>35</v>
      </c>
      <c r="U10" s="142" t="s">
        <v>35</v>
      </c>
      <c r="V10" s="142" t="s">
        <v>35</v>
      </c>
      <c r="W10" s="142" t="s">
        <v>35</v>
      </c>
      <c r="X10" s="142" t="s">
        <v>35</v>
      </c>
      <c r="Y10" s="143">
        <v>7863</v>
      </c>
    </row>
    <row r="11" spans="1:25" ht="34.5" x14ac:dyDescent="0.45">
      <c r="A11" s="45"/>
      <c r="B11" s="223"/>
      <c r="C11" s="37" t="s">
        <v>20</v>
      </c>
      <c r="D11" s="141">
        <v>425</v>
      </c>
      <c r="E11" s="141">
        <v>144</v>
      </c>
      <c r="F11" s="141">
        <v>2</v>
      </c>
      <c r="G11" s="141">
        <v>292</v>
      </c>
      <c r="H11" s="141">
        <v>7310</v>
      </c>
      <c r="I11" s="141" t="s">
        <v>35</v>
      </c>
      <c r="J11" s="141">
        <v>132</v>
      </c>
      <c r="K11" s="141">
        <v>5903</v>
      </c>
      <c r="L11" s="142">
        <v>34330</v>
      </c>
      <c r="M11" s="142">
        <v>3</v>
      </c>
      <c r="N11" s="142">
        <v>166939</v>
      </c>
      <c r="O11" s="142">
        <v>11766</v>
      </c>
      <c r="P11" s="142">
        <v>29</v>
      </c>
      <c r="Q11" s="142">
        <v>68787</v>
      </c>
      <c r="R11" s="142" t="s">
        <v>35</v>
      </c>
      <c r="S11" s="142">
        <v>5</v>
      </c>
      <c r="T11" s="142">
        <v>15</v>
      </c>
      <c r="U11" s="142">
        <v>52</v>
      </c>
      <c r="V11" s="142" t="s">
        <v>35</v>
      </c>
      <c r="W11" s="142">
        <v>949</v>
      </c>
      <c r="X11" s="142">
        <v>32</v>
      </c>
      <c r="Y11" s="143">
        <v>297115</v>
      </c>
    </row>
    <row r="12" spans="1:25" ht="34.5" x14ac:dyDescent="0.45">
      <c r="A12" s="45"/>
      <c r="B12" s="223"/>
      <c r="C12" s="38" t="s">
        <v>60</v>
      </c>
      <c r="D12" s="141" t="s">
        <v>35</v>
      </c>
      <c r="E12" s="141" t="s">
        <v>35</v>
      </c>
      <c r="F12" s="141" t="s">
        <v>35</v>
      </c>
      <c r="G12" s="141" t="s">
        <v>35</v>
      </c>
      <c r="H12" s="141" t="s">
        <v>35</v>
      </c>
      <c r="I12" s="141" t="s">
        <v>35</v>
      </c>
      <c r="J12" s="141" t="s">
        <v>35</v>
      </c>
      <c r="K12" s="141" t="s">
        <v>35</v>
      </c>
      <c r="L12" s="142">
        <v>5</v>
      </c>
      <c r="M12" s="142" t="s">
        <v>35</v>
      </c>
      <c r="N12" s="142">
        <v>33</v>
      </c>
      <c r="O12" s="142" t="s">
        <v>35</v>
      </c>
      <c r="P12" s="142" t="s">
        <v>35</v>
      </c>
      <c r="Q12" s="142" t="s">
        <v>35</v>
      </c>
      <c r="R12" s="142" t="s">
        <v>35</v>
      </c>
      <c r="S12" s="142" t="s">
        <v>35</v>
      </c>
      <c r="T12" s="142" t="s">
        <v>35</v>
      </c>
      <c r="U12" s="142" t="s">
        <v>35</v>
      </c>
      <c r="V12" s="142" t="s">
        <v>35</v>
      </c>
      <c r="W12" s="142" t="s">
        <v>35</v>
      </c>
      <c r="X12" s="142" t="s">
        <v>35</v>
      </c>
      <c r="Y12" s="143">
        <v>38</v>
      </c>
    </row>
    <row r="13" spans="1:25" ht="34.5" x14ac:dyDescent="0.45">
      <c r="A13" s="45"/>
      <c r="B13" s="223"/>
      <c r="C13" s="37" t="s">
        <v>28</v>
      </c>
      <c r="D13" s="141">
        <v>1236</v>
      </c>
      <c r="E13" s="141">
        <v>217</v>
      </c>
      <c r="F13" s="141" t="s">
        <v>35</v>
      </c>
      <c r="G13" s="141" t="s">
        <v>35</v>
      </c>
      <c r="H13" s="141" t="s">
        <v>35</v>
      </c>
      <c r="I13" s="141">
        <v>873</v>
      </c>
      <c r="J13" s="141" t="s">
        <v>35</v>
      </c>
      <c r="K13" s="141" t="s">
        <v>35</v>
      </c>
      <c r="L13" s="142">
        <v>1867</v>
      </c>
      <c r="M13" s="142" t="s">
        <v>35</v>
      </c>
      <c r="N13" s="142">
        <v>4303</v>
      </c>
      <c r="O13" s="142">
        <v>2223</v>
      </c>
      <c r="P13" s="142" t="s">
        <v>35</v>
      </c>
      <c r="Q13" s="142">
        <v>2546</v>
      </c>
      <c r="R13" s="142" t="s">
        <v>35</v>
      </c>
      <c r="S13" s="142" t="s">
        <v>35</v>
      </c>
      <c r="T13" s="142">
        <v>1</v>
      </c>
      <c r="U13" s="142">
        <v>212</v>
      </c>
      <c r="V13" s="142" t="s">
        <v>35</v>
      </c>
      <c r="W13" s="142">
        <v>308</v>
      </c>
      <c r="X13" s="142">
        <v>1</v>
      </c>
      <c r="Y13" s="143">
        <v>13787</v>
      </c>
    </row>
    <row r="14" spans="1:25" ht="34.5" x14ac:dyDescent="0.45">
      <c r="A14" s="45"/>
      <c r="B14" s="223"/>
      <c r="C14" s="37" t="s">
        <v>22</v>
      </c>
      <c r="D14" s="141">
        <v>317</v>
      </c>
      <c r="E14" s="141" t="s">
        <v>35</v>
      </c>
      <c r="F14" s="141" t="s">
        <v>35</v>
      </c>
      <c r="G14" s="141">
        <v>6</v>
      </c>
      <c r="H14" s="141">
        <v>1272</v>
      </c>
      <c r="I14" s="141">
        <v>8064</v>
      </c>
      <c r="J14" s="141" t="s">
        <v>35</v>
      </c>
      <c r="K14" s="141">
        <v>873</v>
      </c>
      <c r="L14" s="142" t="s">
        <v>35</v>
      </c>
      <c r="M14" s="142">
        <v>50</v>
      </c>
      <c r="N14" s="142">
        <v>5835</v>
      </c>
      <c r="O14" s="142">
        <v>6459</v>
      </c>
      <c r="P14" s="142">
        <v>17</v>
      </c>
      <c r="Q14" s="142">
        <v>6484</v>
      </c>
      <c r="R14" s="142" t="s">
        <v>35</v>
      </c>
      <c r="S14" s="142">
        <v>197</v>
      </c>
      <c r="T14" s="142" t="s">
        <v>35</v>
      </c>
      <c r="U14" s="142">
        <v>8301</v>
      </c>
      <c r="V14" s="142" t="s">
        <v>35</v>
      </c>
      <c r="W14" s="142">
        <v>450</v>
      </c>
      <c r="X14" s="142">
        <v>6</v>
      </c>
      <c r="Y14" s="143">
        <v>38331</v>
      </c>
    </row>
    <row r="15" spans="1:25" ht="34.5" x14ac:dyDescent="0.45">
      <c r="A15" s="45"/>
      <c r="B15" s="223"/>
      <c r="C15" s="37" t="s">
        <v>29</v>
      </c>
      <c r="D15" s="141">
        <v>93</v>
      </c>
      <c r="E15" s="141" t="s">
        <v>35</v>
      </c>
      <c r="F15" s="141" t="s">
        <v>35</v>
      </c>
      <c r="G15" s="141" t="s">
        <v>35</v>
      </c>
      <c r="H15" s="141" t="s">
        <v>35</v>
      </c>
      <c r="I15" s="141">
        <v>314</v>
      </c>
      <c r="J15" s="141" t="s">
        <v>35</v>
      </c>
      <c r="K15" s="141">
        <v>19</v>
      </c>
      <c r="L15" s="142" t="s">
        <v>35</v>
      </c>
      <c r="M15" s="142" t="s">
        <v>35</v>
      </c>
      <c r="N15" s="142">
        <v>246</v>
      </c>
      <c r="O15" s="142">
        <v>2</v>
      </c>
      <c r="P15" s="142" t="s">
        <v>35</v>
      </c>
      <c r="Q15" s="142">
        <v>6</v>
      </c>
      <c r="R15" s="142" t="s">
        <v>35</v>
      </c>
      <c r="S15" s="142" t="s">
        <v>35</v>
      </c>
      <c r="T15" s="142" t="s">
        <v>35</v>
      </c>
      <c r="U15" s="142">
        <v>4</v>
      </c>
      <c r="V15" s="142" t="s">
        <v>35</v>
      </c>
      <c r="W15" s="142" t="s">
        <v>35</v>
      </c>
      <c r="X15" s="142" t="s">
        <v>35</v>
      </c>
      <c r="Y15" s="143">
        <v>684</v>
      </c>
    </row>
    <row r="16" spans="1:25" ht="34.5" x14ac:dyDescent="0.45">
      <c r="A16" s="45"/>
      <c r="B16" s="223"/>
      <c r="C16" s="38" t="s">
        <v>23</v>
      </c>
      <c r="D16" s="141">
        <v>290</v>
      </c>
      <c r="E16" s="141">
        <v>319</v>
      </c>
      <c r="F16" s="141">
        <v>298</v>
      </c>
      <c r="G16" s="141">
        <v>59</v>
      </c>
      <c r="H16" s="141">
        <v>1463</v>
      </c>
      <c r="I16" s="141">
        <v>10823</v>
      </c>
      <c r="J16" s="141">
        <v>337</v>
      </c>
      <c r="K16" s="141">
        <v>3311</v>
      </c>
      <c r="L16" s="142">
        <v>13286</v>
      </c>
      <c r="M16" s="142" t="s">
        <v>35</v>
      </c>
      <c r="N16" s="142" t="s">
        <v>35</v>
      </c>
      <c r="O16" s="142">
        <v>14975</v>
      </c>
      <c r="P16" s="142">
        <v>102</v>
      </c>
      <c r="Q16" s="142">
        <v>1891</v>
      </c>
      <c r="R16" s="142" t="s">
        <v>35</v>
      </c>
      <c r="S16" s="142" t="s">
        <v>35</v>
      </c>
      <c r="T16" s="142">
        <v>101</v>
      </c>
      <c r="U16" s="142">
        <v>151</v>
      </c>
      <c r="V16" s="142" t="s">
        <v>35</v>
      </c>
      <c r="W16" s="142">
        <v>348</v>
      </c>
      <c r="X16" s="142">
        <v>5</v>
      </c>
      <c r="Y16" s="143">
        <v>47759</v>
      </c>
    </row>
    <row r="17" spans="1:30" ht="34.5" x14ac:dyDescent="0.45">
      <c r="A17" s="45"/>
      <c r="B17" s="223"/>
      <c r="C17" s="38" t="s">
        <v>30</v>
      </c>
      <c r="D17" s="141">
        <v>502</v>
      </c>
      <c r="E17" s="141">
        <v>120</v>
      </c>
      <c r="F17" s="141" t="s">
        <v>35</v>
      </c>
      <c r="G17" s="141">
        <v>100</v>
      </c>
      <c r="H17" s="141">
        <v>4221</v>
      </c>
      <c r="I17" s="141">
        <v>3270</v>
      </c>
      <c r="J17" s="141" t="s">
        <v>35</v>
      </c>
      <c r="K17" s="141">
        <v>685</v>
      </c>
      <c r="L17" s="142">
        <v>10290</v>
      </c>
      <c r="M17" s="142" t="s">
        <v>35</v>
      </c>
      <c r="N17" s="142">
        <v>9351</v>
      </c>
      <c r="O17" s="142" t="s">
        <v>35</v>
      </c>
      <c r="P17" s="142" t="s">
        <v>35</v>
      </c>
      <c r="Q17" s="142">
        <v>19</v>
      </c>
      <c r="R17" s="142" t="s">
        <v>35</v>
      </c>
      <c r="S17" s="142">
        <v>50</v>
      </c>
      <c r="T17" s="142">
        <v>91</v>
      </c>
      <c r="U17" s="142">
        <v>200</v>
      </c>
      <c r="V17" s="142" t="s">
        <v>35</v>
      </c>
      <c r="W17" s="142">
        <v>100</v>
      </c>
      <c r="X17" s="142" t="s">
        <v>35</v>
      </c>
      <c r="Y17" s="143">
        <v>28999</v>
      </c>
    </row>
    <row r="18" spans="1:30" ht="34.5" x14ac:dyDescent="0.45">
      <c r="A18" s="45"/>
      <c r="B18" s="223"/>
      <c r="C18" s="37" t="s">
        <v>36</v>
      </c>
      <c r="D18" s="141" t="s">
        <v>35</v>
      </c>
      <c r="E18" s="141" t="s">
        <v>35</v>
      </c>
      <c r="F18" s="141" t="s">
        <v>35</v>
      </c>
      <c r="G18" s="141" t="s">
        <v>35</v>
      </c>
      <c r="H18" s="141">
        <v>15</v>
      </c>
      <c r="I18" s="141">
        <v>9</v>
      </c>
      <c r="J18" s="141" t="s">
        <v>35</v>
      </c>
      <c r="K18" s="141" t="s">
        <v>35</v>
      </c>
      <c r="L18" s="142">
        <v>11</v>
      </c>
      <c r="M18" s="142" t="s">
        <v>35</v>
      </c>
      <c r="N18" s="142">
        <v>50</v>
      </c>
      <c r="O18" s="142" t="s">
        <v>35</v>
      </c>
      <c r="P18" s="142" t="s">
        <v>35</v>
      </c>
      <c r="Q18" s="142">
        <v>19</v>
      </c>
      <c r="R18" s="142" t="s">
        <v>35</v>
      </c>
      <c r="S18" s="142" t="s">
        <v>35</v>
      </c>
      <c r="T18" s="142" t="s">
        <v>35</v>
      </c>
      <c r="U18" s="142" t="s">
        <v>35</v>
      </c>
      <c r="V18" s="142" t="s">
        <v>35</v>
      </c>
      <c r="W18" s="142" t="s">
        <v>35</v>
      </c>
      <c r="X18" s="142" t="s">
        <v>35</v>
      </c>
      <c r="Y18" s="143">
        <v>104</v>
      </c>
    </row>
    <row r="19" spans="1:30" ht="34.5" x14ac:dyDescent="0.45">
      <c r="A19" s="45"/>
      <c r="B19" s="223"/>
      <c r="C19" s="37" t="s">
        <v>24</v>
      </c>
      <c r="D19" s="141">
        <v>25</v>
      </c>
      <c r="E19" s="141">
        <v>6</v>
      </c>
      <c r="F19" s="141" t="s">
        <v>35</v>
      </c>
      <c r="G19" s="141">
        <v>15</v>
      </c>
      <c r="H19" s="141">
        <v>1656</v>
      </c>
      <c r="I19" s="141">
        <v>13382</v>
      </c>
      <c r="J19" s="141" t="s">
        <v>35</v>
      </c>
      <c r="K19" s="141">
        <v>1920</v>
      </c>
      <c r="L19" s="142">
        <v>8007</v>
      </c>
      <c r="M19" s="142" t="s">
        <v>35</v>
      </c>
      <c r="N19" s="142">
        <v>8733</v>
      </c>
      <c r="O19" s="142">
        <v>23</v>
      </c>
      <c r="P19" s="142">
        <v>5</v>
      </c>
      <c r="Q19" s="142" t="s">
        <v>35</v>
      </c>
      <c r="R19" s="142" t="s">
        <v>35</v>
      </c>
      <c r="S19" s="142" t="s">
        <v>35</v>
      </c>
      <c r="T19" s="142" t="s">
        <v>35</v>
      </c>
      <c r="U19" s="142">
        <v>6</v>
      </c>
      <c r="V19" s="142" t="s">
        <v>35</v>
      </c>
      <c r="W19" s="142">
        <v>7</v>
      </c>
      <c r="X19" s="142">
        <v>21</v>
      </c>
      <c r="Y19" s="143">
        <v>33806</v>
      </c>
    </row>
    <row r="20" spans="1:30" ht="34.5" x14ac:dyDescent="0.45">
      <c r="A20" s="45"/>
      <c r="B20" s="223"/>
      <c r="C20" s="47" t="s">
        <v>37</v>
      </c>
      <c r="D20" s="141" t="s">
        <v>35</v>
      </c>
      <c r="E20" s="141" t="s">
        <v>35</v>
      </c>
      <c r="F20" s="141" t="s">
        <v>35</v>
      </c>
      <c r="G20" s="141" t="s">
        <v>35</v>
      </c>
      <c r="H20" s="141" t="s">
        <v>35</v>
      </c>
      <c r="I20" s="141" t="s">
        <v>35</v>
      </c>
      <c r="J20" s="141" t="s">
        <v>35</v>
      </c>
      <c r="K20" s="141">
        <v>1</v>
      </c>
      <c r="L20" s="142">
        <v>2</v>
      </c>
      <c r="M20" s="142" t="s">
        <v>35</v>
      </c>
      <c r="N20" s="142" t="s">
        <v>35</v>
      </c>
      <c r="O20" s="142" t="s">
        <v>35</v>
      </c>
      <c r="P20" s="142" t="s">
        <v>35</v>
      </c>
      <c r="Q20" s="142">
        <v>5</v>
      </c>
      <c r="R20" s="142" t="s">
        <v>35</v>
      </c>
      <c r="S20" s="142" t="s">
        <v>35</v>
      </c>
      <c r="T20" s="142" t="s">
        <v>35</v>
      </c>
      <c r="U20" s="142" t="s">
        <v>35</v>
      </c>
      <c r="V20" s="142" t="s">
        <v>35</v>
      </c>
      <c r="W20" s="142" t="s">
        <v>35</v>
      </c>
      <c r="X20" s="142" t="s">
        <v>35</v>
      </c>
      <c r="Y20" s="143">
        <v>8</v>
      </c>
    </row>
    <row r="21" spans="1:30" ht="34.5" x14ac:dyDescent="0.45">
      <c r="A21" s="45"/>
      <c r="B21" s="223"/>
      <c r="C21" s="37" t="s">
        <v>77</v>
      </c>
      <c r="D21" s="141" t="s">
        <v>35</v>
      </c>
      <c r="E21" s="141" t="s">
        <v>35</v>
      </c>
      <c r="F21" s="141" t="s">
        <v>35</v>
      </c>
      <c r="G21" s="141" t="s">
        <v>35</v>
      </c>
      <c r="H21" s="141" t="s">
        <v>35</v>
      </c>
      <c r="I21" s="141" t="s">
        <v>35</v>
      </c>
      <c r="J21" s="141" t="s">
        <v>35</v>
      </c>
      <c r="K21" s="141" t="s">
        <v>35</v>
      </c>
      <c r="L21" s="142" t="s">
        <v>35</v>
      </c>
      <c r="M21" s="142" t="s">
        <v>35</v>
      </c>
      <c r="N21" s="142" t="s">
        <v>35</v>
      </c>
      <c r="O21" s="142" t="s">
        <v>35</v>
      </c>
      <c r="P21" s="142" t="s">
        <v>35</v>
      </c>
      <c r="Q21" s="142" t="s">
        <v>35</v>
      </c>
      <c r="R21" s="142" t="s">
        <v>35</v>
      </c>
      <c r="S21" s="142" t="s">
        <v>35</v>
      </c>
      <c r="T21" s="142" t="s">
        <v>35</v>
      </c>
      <c r="U21" s="142" t="s">
        <v>35</v>
      </c>
      <c r="V21" s="142" t="s">
        <v>35</v>
      </c>
      <c r="W21" s="142" t="s">
        <v>35</v>
      </c>
      <c r="X21" s="142" t="s">
        <v>35</v>
      </c>
      <c r="Y21" s="143">
        <v>0</v>
      </c>
    </row>
    <row r="22" spans="1:30" ht="34.5" x14ac:dyDescent="0.45">
      <c r="A22" s="45"/>
      <c r="B22" s="223"/>
      <c r="C22" s="37" t="s">
        <v>31</v>
      </c>
      <c r="D22" s="141" t="s">
        <v>35</v>
      </c>
      <c r="E22" s="141" t="s">
        <v>35</v>
      </c>
      <c r="F22" s="141" t="s">
        <v>35</v>
      </c>
      <c r="G22" s="141" t="s">
        <v>35</v>
      </c>
      <c r="H22" s="141" t="s">
        <v>35</v>
      </c>
      <c r="I22" s="141">
        <v>30</v>
      </c>
      <c r="J22" s="141" t="s">
        <v>35</v>
      </c>
      <c r="K22" s="141" t="s">
        <v>35</v>
      </c>
      <c r="L22" s="142" t="s">
        <v>35</v>
      </c>
      <c r="M22" s="142" t="s">
        <v>35</v>
      </c>
      <c r="N22" s="142">
        <v>1</v>
      </c>
      <c r="O22" s="142" t="s">
        <v>35</v>
      </c>
      <c r="P22" s="142" t="s">
        <v>35</v>
      </c>
      <c r="Q22" s="142" t="s">
        <v>35</v>
      </c>
      <c r="R22" s="142" t="s">
        <v>35</v>
      </c>
      <c r="S22" s="142" t="s">
        <v>35</v>
      </c>
      <c r="T22" s="142" t="s">
        <v>35</v>
      </c>
      <c r="U22" s="142" t="s">
        <v>35</v>
      </c>
      <c r="V22" s="142" t="s">
        <v>35</v>
      </c>
      <c r="W22" s="142" t="s">
        <v>35</v>
      </c>
      <c r="X22" s="142" t="s">
        <v>35</v>
      </c>
      <c r="Y22" s="143">
        <v>31</v>
      </c>
      <c r="AD22" s="83"/>
    </row>
    <row r="23" spans="1:30" ht="34.5" x14ac:dyDescent="0.45">
      <c r="A23" s="45"/>
      <c r="B23" s="223"/>
      <c r="C23" s="37" t="s">
        <v>59</v>
      </c>
      <c r="D23" s="141">
        <v>3</v>
      </c>
      <c r="E23" s="141" t="s">
        <v>35</v>
      </c>
      <c r="F23" s="141" t="s">
        <v>35</v>
      </c>
      <c r="G23" s="141" t="s">
        <v>35</v>
      </c>
      <c r="H23" s="141" t="s">
        <v>35</v>
      </c>
      <c r="I23" s="141" t="s">
        <v>35</v>
      </c>
      <c r="J23" s="141" t="s">
        <v>35</v>
      </c>
      <c r="K23" s="141">
        <v>100</v>
      </c>
      <c r="L23" s="142">
        <v>940</v>
      </c>
      <c r="M23" s="142" t="s">
        <v>35</v>
      </c>
      <c r="N23" s="142" t="s">
        <v>35</v>
      </c>
      <c r="O23" s="142">
        <v>1</v>
      </c>
      <c r="P23" s="142" t="s">
        <v>35</v>
      </c>
      <c r="Q23" s="142" t="s">
        <v>35</v>
      </c>
      <c r="R23" s="142" t="s">
        <v>35</v>
      </c>
      <c r="S23" s="142" t="s">
        <v>35</v>
      </c>
      <c r="T23" s="142" t="s">
        <v>35</v>
      </c>
      <c r="U23" s="142" t="s">
        <v>35</v>
      </c>
      <c r="V23" s="142">
        <v>52</v>
      </c>
      <c r="W23" s="142">
        <v>1</v>
      </c>
      <c r="X23" s="142" t="s">
        <v>35</v>
      </c>
      <c r="Y23" s="143">
        <v>1097</v>
      </c>
    </row>
    <row r="24" spans="1:30" ht="34.5" x14ac:dyDescent="0.45">
      <c r="A24" s="45"/>
      <c r="B24" s="223"/>
      <c r="C24" s="37" t="s">
        <v>83</v>
      </c>
      <c r="D24" s="141" t="s">
        <v>35</v>
      </c>
      <c r="E24" s="141" t="s">
        <v>35</v>
      </c>
      <c r="F24" s="141" t="s">
        <v>35</v>
      </c>
      <c r="G24" s="141" t="s">
        <v>35</v>
      </c>
      <c r="H24" s="141" t="s">
        <v>35</v>
      </c>
      <c r="I24" s="141" t="s">
        <v>35</v>
      </c>
      <c r="J24" s="141" t="s">
        <v>35</v>
      </c>
      <c r="K24" s="141" t="s">
        <v>35</v>
      </c>
      <c r="L24" s="142" t="s">
        <v>35</v>
      </c>
      <c r="M24" s="142" t="s">
        <v>35</v>
      </c>
      <c r="N24" s="142" t="s">
        <v>35</v>
      </c>
      <c r="O24" s="142" t="s">
        <v>35</v>
      </c>
      <c r="P24" s="142" t="s">
        <v>35</v>
      </c>
      <c r="Q24" s="142" t="s">
        <v>35</v>
      </c>
      <c r="R24" s="142" t="s">
        <v>35</v>
      </c>
      <c r="S24" s="142" t="s">
        <v>35</v>
      </c>
      <c r="T24" s="142" t="s">
        <v>35</v>
      </c>
      <c r="U24" s="142" t="s">
        <v>35</v>
      </c>
      <c r="V24" s="142" t="s">
        <v>35</v>
      </c>
      <c r="W24" s="142" t="s">
        <v>35</v>
      </c>
      <c r="X24" s="142" t="s">
        <v>35</v>
      </c>
      <c r="Y24" s="143">
        <v>0</v>
      </c>
    </row>
    <row r="25" spans="1:30" ht="34.5" x14ac:dyDescent="0.45">
      <c r="A25" s="45"/>
      <c r="B25" s="223"/>
      <c r="C25" s="37" t="s">
        <v>54</v>
      </c>
      <c r="D25" s="141">
        <v>602</v>
      </c>
      <c r="E25" s="141">
        <v>52</v>
      </c>
      <c r="F25" s="141" t="s">
        <v>35</v>
      </c>
      <c r="G25" s="141" t="s">
        <v>35</v>
      </c>
      <c r="H25" s="141" t="s">
        <v>35</v>
      </c>
      <c r="I25" s="141" t="s">
        <v>35</v>
      </c>
      <c r="J25" s="141" t="s">
        <v>35</v>
      </c>
      <c r="K25" s="141">
        <v>1</v>
      </c>
      <c r="L25" s="142" t="s">
        <v>35</v>
      </c>
      <c r="M25" s="142" t="s">
        <v>35</v>
      </c>
      <c r="N25" s="142">
        <v>4</v>
      </c>
      <c r="O25" s="142" t="s">
        <v>35</v>
      </c>
      <c r="P25" s="142" t="s">
        <v>35</v>
      </c>
      <c r="Q25" s="142">
        <v>2</v>
      </c>
      <c r="R25" s="142" t="s">
        <v>35</v>
      </c>
      <c r="S25" s="142" t="s">
        <v>35</v>
      </c>
      <c r="T25" s="142" t="s">
        <v>35</v>
      </c>
      <c r="U25" s="142" t="s">
        <v>35</v>
      </c>
      <c r="V25" s="142" t="s">
        <v>35</v>
      </c>
      <c r="W25" s="142" t="s">
        <v>35</v>
      </c>
      <c r="X25" s="142" t="s">
        <v>35</v>
      </c>
      <c r="Y25" s="143">
        <v>661</v>
      </c>
    </row>
    <row r="26" spans="1:30" ht="34.5" x14ac:dyDescent="0.45">
      <c r="A26" s="45"/>
      <c r="B26" s="224"/>
      <c r="C26" s="38" t="s">
        <v>32</v>
      </c>
      <c r="D26" s="141" t="s">
        <v>35</v>
      </c>
      <c r="E26" s="141" t="s">
        <v>35</v>
      </c>
      <c r="F26" s="141" t="s">
        <v>35</v>
      </c>
      <c r="G26" s="141" t="s">
        <v>35</v>
      </c>
      <c r="H26" s="141" t="s">
        <v>35</v>
      </c>
      <c r="I26" s="141">
        <v>11</v>
      </c>
      <c r="J26" s="141" t="s">
        <v>35</v>
      </c>
      <c r="K26" s="141">
        <v>1</v>
      </c>
      <c r="L26" s="142">
        <v>6</v>
      </c>
      <c r="M26" s="142" t="s">
        <v>35</v>
      </c>
      <c r="N26" s="142">
        <v>11</v>
      </c>
      <c r="O26" s="142" t="s">
        <v>35</v>
      </c>
      <c r="P26" s="142" t="s">
        <v>35</v>
      </c>
      <c r="Q26" s="142">
        <v>28</v>
      </c>
      <c r="R26" s="142" t="s">
        <v>35</v>
      </c>
      <c r="S26" s="142" t="s">
        <v>35</v>
      </c>
      <c r="T26" s="142" t="s">
        <v>35</v>
      </c>
      <c r="U26" s="142" t="s">
        <v>35</v>
      </c>
      <c r="V26" s="142" t="s">
        <v>35</v>
      </c>
      <c r="W26" s="142" t="s">
        <v>35</v>
      </c>
      <c r="X26" s="142" t="s">
        <v>35</v>
      </c>
      <c r="Y26" s="143">
        <v>57</v>
      </c>
      <c r="AC26" s="82"/>
    </row>
    <row r="27" spans="1:30" ht="52.5" x14ac:dyDescent="0.55000000000000004">
      <c r="A27" s="35"/>
      <c r="C27" s="38" t="s">
        <v>41</v>
      </c>
      <c r="D27" s="141">
        <v>3597</v>
      </c>
      <c r="E27" s="141">
        <v>1001</v>
      </c>
      <c r="F27" s="141">
        <v>300</v>
      </c>
      <c r="G27" s="141">
        <v>472</v>
      </c>
      <c r="H27" s="141">
        <v>15944</v>
      </c>
      <c r="I27" s="141">
        <v>38794</v>
      </c>
      <c r="J27" s="141">
        <v>469</v>
      </c>
      <c r="K27" s="141">
        <v>13083</v>
      </c>
      <c r="L27" s="142">
        <v>69893</v>
      </c>
      <c r="M27" s="142">
        <v>54</v>
      </c>
      <c r="N27" s="142">
        <v>199563</v>
      </c>
      <c r="O27" s="142">
        <v>35986</v>
      </c>
      <c r="P27" s="142">
        <v>555</v>
      </c>
      <c r="Q27" s="142">
        <v>83557</v>
      </c>
      <c r="R27" s="142">
        <v>0</v>
      </c>
      <c r="S27" s="142">
        <v>252</v>
      </c>
      <c r="T27" s="142">
        <v>294</v>
      </c>
      <c r="U27" s="142">
        <v>9827</v>
      </c>
      <c r="V27" s="142">
        <v>52</v>
      </c>
      <c r="W27" s="142">
        <v>2384</v>
      </c>
      <c r="X27" s="142">
        <v>65</v>
      </c>
      <c r="Y27" s="144">
        <v>476142</v>
      </c>
    </row>
    <row r="28" spans="1:30" ht="40.5" x14ac:dyDescent="0.55000000000000004">
      <c r="A28" s="35"/>
      <c r="C28" s="38" t="s">
        <v>47</v>
      </c>
      <c r="D28" s="145">
        <v>0.75544690449487761</v>
      </c>
      <c r="E28" s="145">
        <v>0.21023140155667847</v>
      </c>
      <c r="F28" s="145">
        <v>6.3006414052950585E-2</v>
      </c>
      <c r="G28" s="145">
        <v>9.9130091443308935E-2</v>
      </c>
      <c r="H28" s="145">
        <v>3.3485808855341475</v>
      </c>
      <c r="I28" s="145">
        <v>8.1475694225672175</v>
      </c>
      <c r="J28" s="145">
        <v>9.8500027302779417E-2</v>
      </c>
      <c r="K28" s="145">
        <v>2.7477097168491751</v>
      </c>
      <c r="L28" s="144">
        <v>14.679024324676252</v>
      </c>
      <c r="M28" s="144">
        <v>1.1341154529531106E-2</v>
      </c>
      <c r="N28" s="144">
        <v>41.912496692163259</v>
      </c>
      <c r="O28" s="144">
        <v>7.5578293870315996</v>
      </c>
      <c r="P28" s="144">
        <v>0.11656186599795859</v>
      </c>
      <c r="Q28" s="144">
        <v>17.548756463407976</v>
      </c>
      <c r="R28" s="144">
        <v>0</v>
      </c>
      <c r="S28" s="144">
        <v>5.2925387804478495E-2</v>
      </c>
      <c r="T28" s="144">
        <v>6.1746285771891576E-2</v>
      </c>
      <c r="U28" s="144">
        <v>2.0638801029944847</v>
      </c>
      <c r="V28" s="144">
        <v>1.0921111769178102E-2</v>
      </c>
      <c r="W28" s="144">
        <v>0.50069097034078069</v>
      </c>
      <c r="X28" s="144">
        <v>1.3651389711472627E-2</v>
      </c>
      <c r="Y28" s="144">
        <v>100.00000000000003</v>
      </c>
    </row>
    <row r="29" spans="1:30" ht="40.5" x14ac:dyDescent="0.55000000000000004">
      <c r="A29" s="35"/>
      <c r="C29" s="38" t="s">
        <v>33</v>
      </c>
      <c r="D29" s="145">
        <v>703</v>
      </c>
      <c r="E29" s="145">
        <v>283</v>
      </c>
      <c r="F29" s="145">
        <v>0</v>
      </c>
      <c r="G29" s="145">
        <v>4816</v>
      </c>
      <c r="H29" s="145">
        <v>7863</v>
      </c>
      <c r="I29" s="145">
        <v>297115</v>
      </c>
      <c r="J29" s="145">
        <v>38</v>
      </c>
      <c r="K29" s="145">
        <v>13787</v>
      </c>
      <c r="L29" s="144">
        <v>38331</v>
      </c>
      <c r="M29" s="144">
        <v>684</v>
      </c>
      <c r="N29" s="144">
        <v>47759</v>
      </c>
      <c r="O29" s="144">
        <v>28999</v>
      </c>
      <c r="P29" s="144">
        <v>104</v>
      </c>
      <c r="Q29" s="144">
        <v>33806</v>
      </c>
      <c r="R29" s="144">
        <v>8</v>
      </c>
      <c r="S29" s="144">
        <v>0</v>
      </c>
      <c r="T29" s="144">
        <v>31</v>
      </c>
      <c r="U29" s="144">
        <v>1097</v>
      </c>
      <c r="V29" s="144">
        <v>0</v>
      </c>
      <c r="W29" s="144">
        <v>661</v>
      </c>
      <c r="X29" s="144">
        <v>57</v>
      </c>
      <c r="Y29" s="144">
        <v>476142</v>
      </c>
    </row>
    <row r="30" spans="1:30" ht="28.5" x14ac:dyDescent="0.35">
      <c r="A30" s="32"/>
      <c r="B30" s="41"/>
      <c r="C30" s="146" t="s">
        <v>48</v>
      </c>
      <c r="D30" s="141">
        <v>2894</v>
      </c>
      <c r="E30" s="141">
        <v>718</v>
      </c>
      <c r="F30" s="141">
        <v>300</v>
      </c>
      <c r="G30" s="141">
        <v>-4344</v>
      </c>
      <c r="H30" s="141">
        <v>8081</v>
      </c>
      <c r="I30" s="141">
        <v>-258321</v>
      </c>
      <c r="J30" s="141">
        <v>431</v>
      </c>
      <c r="K30" s="141">
        <v>-704</v>
      </c>
      <c r="L30" s="141">
        <v>31562</v>
      </c>
      <c r="M30" s="141">
        <v>-630</v>
      </c>
      <c r="N30" s="141">
        <v>151804</v>
      </c>
      <c r="O30" s="141">
        <v>6987</v>
      </c>
      <c r="P30" s="141">
        <v>451</v>
      </c>
      <c r="Q30" s="141">
        <v>49751</v>
      </c>
      <c r="R30" s="141">
        <v>-8</v>
      </c>
      <c r="S30" s="141">
        <v>252</v>
      </c>
      <c r="T30" s="141">
        <v>263</v>
      </c>
      <c r="U30" s="141">
        <v>8730</v>
      </c>
      <c r="V30" s="141">
        <v>52</v>
      </c>
      <c r="W30" s="141">
        <v>1723</v>
      </c>
      <c r="X30" s="141">
        <v>8</v>
      </c>
      <c r="Y30" s="141">
        <v>0</v>
      </c>
    </row>
    <row r="31" spans="1:30" ht="28.5" x14ac:dyDescent="0.3">
      <c r="A31" s="11"/>
      <c r="B31" s="46" t="s">
        <v>15</v>
      </c>
    </row>
    <row r="32" spans="1:30" ht="20.25" x14ac:dyDescent="0.3">
      <c r="A32" s="11"/>
    </row>
    <row r="33" spans="1:1" ht="20.25" x14ac:dyDescent="0.3">
      <c r="A33" s="11"/>
    </row>
    <row r="34" spans="1:1" ht="20.25" x14ac:dyDescent="0.3">
      <c r="A34" s="11"/>
    </row>
    <row r="35" spans="1:1" ht="20.25" x14ac:dyDescent="0.3">
      <c r="A35" s="11"/>
    </row>
    <row r="36" spans="1:1" ht="20.25" x14ac:dyDescent="0.3">
      <c r="A36" s="11"/>
    </row>
    <row r="37" spans="1:1" ht="20.25" x14ac:dyDescent="0.3">
      <c r="A37" s="11"/>
    </row>
    <row r="38" spans="1:1" ht="20.25" x14ac:dyDescent="0.3">
      <c r="A38" s="11"/>
    </row>
    <row r="39" spans="1:1" ht="20.25" x14ac:dyDescent="0.3">
      <c r="A39" s="11"/>
    </row>
    <row r="40" spans="1:1" ht="20.25" x14ac:dyDescent="0.3">
      <c r="A40" s="11"/>
    </row>
    <row r="41" spans="1:1" ht="20.25" x14ac:dyDescent="0.3">
      <c r="A41" s="11"/>
    </row>
  </sheetData>
  <sheetProtection password="886E" sheet="1" objects="1" scenarios="1"/>
  <mergeCells count="4">
    <mergeCell ref="D4:X4"/>
    <mergeCell ref="B6:B26"/>
    <mergeCell ref="B3:Y3"/>
    <mergeCell ref="B2:Y2"/>
  </mergeCells>
  <conditionalFormatting sqref="C4 C31:C1048576">
    <cfRule type="expression" dxfId="102" priority="26">
      <formula>AND($C4="Netos")</formula>
    </cfRule>
    <cfRule type="expression" dxfId="101" priority="27">
      <formula>AND($C4&lt;&gt;"Total Receptores",$C4&lt;&gt;"%",$C4&lt;&gt;"")</formula>
    </cfRule>
    <cfRule type="expression" dxfId="100" priority="28">
      <formula>OR($C4="Total Receptores",$C4="%")</formula>
    </cfRule>
  </conditionalFormatting>
  <conditionalFormatting sqref="D4 Y4:AF4 Z2:AF3 Z5:AF30 D31:AF1048576">
    <cfRule type="expression" dxfId="99" priority="23">
      <formula>AND(D2="Total Donantes")</formula>
    </cfRule>
    <cfRule type="expression" dxfId="98" priority="24">
      <formula>AND(D2&lt;&gt;"",NOT(ISNUMBER(D2)))</formula>
    </cfRule>
    <cfRule type="expression" dxfId="97" priority="25">
      <formula>AND($C2="Total Receptores",D$5&lt;&gt;"")</formula>
    </cfRule>
    <cfRule type="expression" dxfId="96" priority="29">
      <formula>AND($C2="%",D$5&lt;&gt;"")</formula>
    </cfRule>
    <cfRule type="expression" dxfId="95" priority="30">
      <formula>AND(D$5="Total Donantes",D2&lt;&gt;"",$C2&lt;&gt;"Netos")</formula>
    </cfRule>
    <cfRule type="expression" dxfId="94" priority="31">
      <formula>AND($C2="Total Donantes",D2&lt;&gt;"")</formula>
    </cfRule>
    <cfRule type="expression" dxfId="93" priority="32">
      <formula>AND(D$5&lt;&gt;$C2,$C2&lt;&gt;"",D$5&lt;&gt;"")</formula>
    </cfRule>
    <cfRule type="expression" dxfId="92" priority="33">
      <formula>AND(D$5=$C2,D$5&lt;&gt;"")</formula>
    </cfRule>
  </conditionalFormatting>
  <conditionalFormatting sqref="C1">
    <cfRule type="expression" dxfId="91" priority="15">
      <formula>AND($C1="Netos")</formula>
    </cfRule>
    <cfRule type="expression" dxfId="90" priority="16">
      <formula>AND($C1&lt;&gt;"Total Receptores",$C1&lt;&gt;"%",$C1&lt;&gt;"")</formula>
    </cfRule>
    <cfRule type="expression" dxfId="89" priority="17">
      <formula>OR($C1="Total Receptores",$C1="%")</formula>
    </cfRule>
  </conditionalFormatting>
  <conditionalFormatting sqref="D1:AF1">
    <cfRule type="expression" dxfId="88" priority="12">
      <formula>AND(D1="Total Donantes")</formula>
    </cfRule>
    <cfRule type="expression" dxfId="87" priority="13">
      <formula>AND(D1&lt;&gt;"",NOT(ISNUMBER(D1)))</formula>
    </cfRule>
    <cfRule type="expression" dxfId="86" priority="14">
      <formula>AND($C1="Total Receptores",D$5&lt;&gt;"")</formula>
    </cfRule>
    <cfRule type="expression" dxfId="85" priority="18">
      <formula>AND($C1="%",D$5&lt;&gt;"")</formula>
    </cfRule>
    <cfRule type="expression" dxfId="84" priority="19">
      <formula>AND(D$5="Total Donantes",D1&lt;&gt;"",$C1&lt;&gt;"Netos")</formula>
    </cfRule>
    <cfRule type="expression" dxfId="83" priority="20">
      <formula>AND($C1="Total Donantes",D1&lt;&gt;"")</formula>
    </cfRule>
    <cfRule type="expression" dxfId="82" priority="21">
      <formula>AND(D$5&lt;&gt;$C1,$C1&lt;&gt;"",D$5&lt;&gt;"")</formula>
    </cfRule>
    <cfRule type="expression" dxfId="81" priority="22">
      <formula>AND(D$5=$C1,D$5&lt;&gt;"")</formula>
    </cfRule>
  </conditionalFormatting>
  <conditionalFormatting sqref="C5:C30">
    <cfRule type="expression" dxfId="80" priority="4">
      <formula>AND($C5="Netos")</formula>
    </cfRule>
    <cfRule type="expression" dxfId="79" priority="5">
      <formula>AND($C5&lt;&gt;"Total Receptores",$C5&lt;&gt;"%",$C5&lt;&gt;"")</formula>
    </cfRule>
    <cfRule type="expression" dxfId="78" priority="6">
      <formula>OR($C5="Total Receptores",$C5="%")</formula>
    </cfRule>
  </conditionalFormatting>
  <conditionalFormatting sqref="D5:Y30">
    <cfRule type="expression" dxfId="77" priority="1">
      <formula>AND(D5="Total Donantes")</formula>
    </cfRule>
    <cfRule type="expression" dxfId="76" priority="2">
      <formula>AND(D5&lt;&gt;"",NOT(ISNUMBER(D5)))</formula>
    </cfRule>
    <cfRule type="expression" dxfId="75" priority="3">
      <formula>AND($C5="Total Receptores",D$5&lt;&gt;"")</formula>
    </cfRule>
    <cfRule type="expression" dxfId="74" priority="7">
      <formula>AND($C5="%",D$5&lt;&gt;"")</formula>
    </cfRule>
    <cfRule type="expression" dxfId="73" priority="8">
      <formula>AND(D$5="Total Donantes",D5&lt;&gt;"",$C5&lt;&gt;"Netos")</formula>
    </cfRule>
    <cfRule type="expression" dxfId="72" priority="9">
      <formula>AND($C5="Total Donantes",D5&lt;&gt;"")</formula>
    </cfRule>
    <cfRule type="expression" dxfId="71" priority="10">
      <formula>AND(D$5&lt;&gt;$C5,$C5&lt;&gt;"",D$5&lt;&gt;"")</formula>
    </cfRule>
    <cfRule type="expression" dxfId="70" priority="11">
      <formula>AND(D$5=$C5,D$5&lt;&gt;"")</formula>
    </cfRule>
  </conditionalFormatting>
  <printOptions horizontalCentered="1" verticalCentered="1"/>
  <pageMargins left="0.19685039370078741" right="0.19685039370078741" top="0.35433070866141736" bottom="0.23" header="0.31496062992125984" footer="0.16"/>
  <pageSetup paperSize="122" scale="4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</sheetPr>
  <dimension ref="A1:Y41"/>
  <sheetViews>
    <sheetView showGridLines="0" zoomScale="55" zoomScaleNormal="55" zoomScaleSheetLayoutView="35" workbookViewId="0">
      <pane ySplit="5" topLeftCell="A6" activePane="bottomLeft" state="frozen"/>
      <selection activeCell="D4" sqref="D4:I4"/>
      <selection pane="bottomLeft" activeCell="B2" sqref="B2:Y2"/>
    </sheetView>
  </sheetViews>
  <sheetFormatPr baseColWidth="10" defaultRowHeight="15.75" x14ac:dyDescent="0.25"/>
  <cols>
    <col min="1" max="1" width="2.6640625" customWidth="1"/>
    <col min="2" max="2" width="4.33203125" style="9" customWidth="1"/>
    <col min="3" max="3" width="24.33203125" style="9" bestFit="1" customWidth="1"/>
    <col min="4" max="4" width="8.77734375" style="9" bestFit="1" customWidth="1"/>
    <col min="5" max="5" width="6.88671875" style="9" bestFit="1" customWidth="1"/>
    <col min="6" max="6" width="6.88671875" style="9" customWidth="1"/>
    <col min="7" max="7" width="8.109375" style="9" bestFit="1" customWidth="1"/>
    <col min="8" max="8" width="9.44140625" style="9" bestFit="1" customWidth="1"/>
    <col min="9" max="9" width="12.88671875" style="9" bestFit="1" customWidth="1"/>
    <col min="10" max="10" width="6.88671875" style="9" bestFit="1" customWidth="1"/>
    <col min="11" max="11" width="9.44140625" style="9" bestFit="1" customWidth="1"/>
    <col min="12" max="12" width="12.33203125" style="9" bestFit="1" customWidth="1"/>
    <col min="13" max="13" width="7.21875" style="9" bestFit="1" customWidth="1"/>
    <col min="14" max="15" width="12.88671875" bestFit="1" customWidth="1"/>
    <col min="16" max="16" width="6.5546875" bestFit="1" customWidth="1"/>
    <col min="17" max="17" width="12.33203125" bestFit="1" customWidth="1"/>
    <col min="18" max="18" width="6.88671875" bestFit="1" customWidth="1"/>
    <col min="19" max="19" width="7" bestFit="1" customWidth="1"/>
    <col min="20" max="20" width="6.88671875" bestFit="1" customWidth="1"/>
    <col min="21" max="21" width="9" bestFit="1" customWidth="1"/>
    <col min="22" max="22" width="9" customWidth="1"/>
    <col min="23" max="23" width="9.44140625" bestFit="1" customWidth="1"/>
    <col min="24" max="24" width="6.88671875" bestFit="1" customWidth="1"/>
    <col min="25" max="25" width="15" customWidth="1"/>
    <col min="26" max="26" width="1.5546875" customWidth="1"/>
  </cols>
  <sheetData>
    <row r="1" spans="1:25" ht="62.25" x14ac:dyDescent="0.8">
      <c r="A1" s="115"/>
      <c r="B1" s="39" t="s">
        <v>82</v>
      </c>
      <c r="C1" s="8"/>
      <c r="D1" s="8"/>
      <c r="E1" s="8"/>
      <c r="F1" s="8"/>
      <c r="G1" s="8"/>
      <c r="M1"/>
    </row>
    <row r="2" spans="1:25" ht="46.5" x14ac:dyDescent="0.7">
      <c r="A2" s="34"/>
      <c r="B2" s="226" t="s">
        <v>76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</row>
    <row r="3" spans="1:25" ht="44.25" x14ac:dyDescent="0.55000000000000004">
      <c r="A3" s="34"/>
      <c r="B3" s="233">
        <f>Tapa!C4</f>
        <v>42216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</row>
    <row r="4" spans="1:25" ht="26.25" x14ac:dyDescent="0.35">
      <c r="A4" s="33"/>
      <c r="C4" s="19"/>
      <c r="D4" s="227" t="s">
        <v>45</v>
      </c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9"/>
      <c r="Y4" s="18"/>
    </row>
    <row r="5" spans="1:25" ht="114.75" customHeight="1" x14ac:dyDescent="0.55000000000000004">
      <c r="A5" s="34"/>
      <c r="B5" s="14"/>
      <c r="C5" s="134"/>
      <c r="D5" s="43" t="s">
        <v>26</v>
      </c>
      <c r="E5" s="43" t="s">
        <v>46</v>
      </c>
      <c r="F5" s="43" t="s">
        <v>95</v>
      </c>
      <c r="G5" s="43" t="s">
        <v>27</v>
      </c>
      <c r="H5" s="43" t="s">
        <v>21</v>
      </c>
      <c r="I5" s="43" t="s">
        <v>20</v>
      </c>
      <c r="J5" s="43" t="s">
        <v>60</v>
      </c>
      <c r="K5" s="43" t="s">
        <v>28</v>
      </c>
      <c r="L5" s="43" t="s">
        <v>22</v>
      </c>
      <c r="M5" s="43" t="s">
        <v>29</v>
      </c>
      <c r="N5" s="43" t="s">
        <v>23</v>
      </c>
      <c r="O5" s="43" t="s">
        <v>30</v>
      </c>
      <c r="P5" s="43" t="s">
        <v>36</v>
      </c>
      <c r="Q5" s="43" t="s">
        <v>24</v>
      </c>
      <c r="R5" s="43" t="s">
        <v>37</v>
      </c>
      <c r="S5" s="43" t="s">
        <v>77</v>
      </c>
      <c r="T5" s="43" t="s">
        <v>31</v>
      </c>
      <c r="U5" s="43" t="s">
        <v>59</v>
      </c>
      <c r="V5" s="43" t="s">
        <v>83</v>
      </c>
      <c r="W5" s="43" t="s">
        <v>54</v>
      </c>
      <c r="X5" s="44" t="s">
        <v>32</v>
      </c>
      <c r="Y5" s="36" t="s">
        <v>33</v>
      </c>
    </row>
    <row r="6" spans="1:25" ht="34.5" x14ac:dyDescent="0.45">
      <c r="A6" s="45"/>
      <c r="B6" s="230" t="s">
        <v>34</v>
      </c>
      <c r="C6" s="37" t="s">
        <v>26</v>
      </c>
      <c r="D6" s="141" t="s">
        <v>35</v>
      </c>
      <c r="E6" s="141">
        <v>38</v>
      </c>
      <c r="F6" s="141" t="s">
        <v>35</v>
      </c>
      <c r="G6" s="141" t="s">
        <v>35</v>
      </c>
      <c r="H6" s="141" t="s">
        <v>35</v>
      </c>
      <c r="I6" s="141" t="s">
        <v>35</v>
      </c>
      <c r="J6" s="141" t="s">
        <v>35</v>
      </c>
      <c r="K6" s="141" t="s">
        <v>35</v>
      </c>
      <c r="L6" s="40" t="s">
        <v>35</v>
      </c>
      <c r="M6" s="40" t="s">
        <v>35</v>
      </c>
      <c r="N6" s="40">
        <v>2</v>
      </c>
      <c r="O6" s="40" t="s">
        <v>35</v>
      </c>
      <c r="P6" s="40" t="s">
        <v>35</v>
      </c>
      <c r="Q6" s="40" t="s">
        <v>35</v>
      </c>
      <c r="R6" s="40" t="s">
        <v>35</v>
      </c>
      <c r="S6" s="40" t="s">
        <v>35</v>
      </c>
      <c r="T6" s="40" t="s">
        <v>35</v>
      </c>
      <c r="U6" s="40" t="s">
        <v>35</v>
      </c>
      <c r="V6" s="40" t="s">
        <v>35</v>
      </c>
      <c r="W6" s="40">
        <v>101</v>
      </c>
      <c r="X6" s="40" t="s">
        <v>35</v>
      </c>
      <c r="Y6" s="85">
        <v>141</v>
      </c>
    </row>
    <row r="7" spans="1:25" ht="34.5" x14ac:dyDescent="0.45">
      <c r="A7" s="45"/>
      <c r="B7" s="231"/>
      <c r="C7" s="37" t="s">
        <v>46</v>
      </c>
      <c r="D7" s="141" t="s">
        <v>35</v>
      </c>
      <c r="E7" s="141" t="s">
        <v>35</v>
      </c>
      <c r="F7" s="141" t="s">
        <v>35</v>
      </c>
      <c r="G7" s="141" t="s">
        <v>35</v>
      </c>
      <c r="H7" s="141" t="s">
        <v>35</v>
      </c>
      <c r="I7" s="141" t="s">
        <v>35</v>
      </c>
      <c r="J7" s="141" t="s">
        <v>35</v>
      </c>
      <c r="K7" s="141" t="s">
        <v>35</v>
      </c>
      <c r="L7" s="40" t="s">
        <v>35</v>
      </c>
      <c r="M7" s="40" t="s">
        <v>35</v>
      </c>
      <c r="N7" s="40" t="s">
        <v>35</v>
      </c>
      <c r="O7" s="40" t="s">
        <v>35</v>
      </c>
      <c r="P7" s="40" t="s">
        <v>35</v>
      </c>
      <c r="Q7" s="40" t="s">
        <v>35</v>
      </c>
      <c r="R7" s="40" t="s">
        <v>35</v>
      </c>
      <c r="S7" s="40" t="s">
        <v>35</v>
      </c>
      <c r="T7" s="40" t="s">
        <v>35</v>
      </c>
      <c r="U7" s="40" t="s">
        <v>35</v>
      </c>
      <c r="V7" s="40" t="s">
        <v>35</v>
      </c>
      <c r="W7" s="40">
        <v>16</v>
      </c>
      <c r="X7" s="40" t="s">
        <v>35</v>
      </c>
      <c r="Y7" s="85">
        <v>16</v>
      </c>
    </row>
    <row r="8" spans="1:25" ht="34.5" x14ac:dyDescent="0.45">
      <c r="A8" s="45"/>
      <c r="B8" s="231"/>
      <c r="C8" s="37" t="s">
        <v>95</v>
      </c>
      <c r="D8" s="141" t="s">
        <v>35</v>
      </c>
      <c r="E8" s="141" t="s">
        <v>35</v>
      </c>
      <c r="F8" s="141" t="s">
        <v>35</v>
      </c>
      <c r="G8" s="141" t="s">
        <v>35</v>
      </c>
      <c r="H8" s="141" t="s">
        <v>35</v>
      </c>
      <c r="I8" s="141" t="s">
        <v>35</v>
      </c>
      <c r="J8" s="141" t="s">
        <v>35</v>
      </c>
      <c r="K8" s="141" t="s">
        <v>35</v>
      </c>
      <c r="L8" s="40" t="s">
        <v>35</v>
      </c>
      <c r="M8" s="40" t="s">
        <v>35</v>
      </c>
      <c r="N8" s="40" t="s">
        <v>35</v>
      </c>
      <c r="O8" s="40" t="s">
        <v>35</v>
      </c>
      <c r="P8" s="40" t="s">
        <v>35</v>
      </c>
      <c r="Q8" s="40" t="s">
        <v>35</v>
      </c>
      <c r="R8" s="40" t="s">
        <v>35</v>
      </c>
      <c r="S8" s="40" t="s">
        <v>35</v>
      </c>
      <c r="T8" s="40" t="s">
        <v>35</v>
      </c>
      <c r="U8" s="40" t="s">
        <v>35</v>
      </c>
      <c r="V8" s="40" t="s">
        <v>35</v>
      </c>
      <c r="W8" s="40" t="s">
        <v>35</v>
      </c>
      <c r="X8" s="40" t="s">
        <v>35</v>
      </c>
      <c r="Y8" s="85">
        <v>0</v>
      </c>
    </row>
    <row r="9" spans="1:25" ht="34.5" x14ac:dyDescent="0.45">
      <c r="A9" s="45"/>
      <c r="B9" s="231"/>
      <c r="C9" s="37" t="s">
        <v>27</v>
      </c>
      <c r="D9" s="141">
        <v>5</v>
      </c>
      <c r="E9" s="141" t="s">
        <v>35</v>
      </c>
      <c r="F9" s="141" t="s">
        <v>35</v>
      </c>
      <c r="G9" s="141" t="s">
        <v>35</v>
      </c>
      <c r="H9" s="141" t="s">
        <v>35</v>
      </c>
      <c r="I9" s="141">
        <v>5</v>
      </c>
      <c r="J9" s="141" t="s">
        <v>35</v>
      </c>
      <c r="K9" s="141" t="s">
        <v>35</v>
      </c>
      <c r="L9" s="40">
        <v>6</v>
      </c>
      <c r="M9" s="40" t="s">
        <v>35</v>
      </c>
      <c r="N9" s="40">
        <v>41</v>
      </c>
      <c r="O9" s="40" t="s">
        <v>35</v>
      </c>
      <c r="P9" s="40" t="s">
        <v>35</v>
      </c>
      <c r="Q9" s="40">
        <v>11</v>
      </c>
      <c r="R9" s="40" t="s">
        <v>35</v>
      </c>
      <c r="S9" s="40" t="s">
        <v>35</v>
      </c>
      <c r="T9" s="40" t="s">
        <v>35</v>
      </c>
      <c r="U9" s="40">
        <v>897</v>
      </c>
      <c r="V9" s="40" t="s">
        <v>35</v>
      </c>
      <c r="W9" s="40" t="s">
        <v>35</v>
      </c>
      <c r="X9" s="40" t="s">
        <v>35</v>
      </c>
      <c r="Y9" s="85">
        <v>965</v>
      </c>
    </row>
    <row r="10" spans="1:25" ht="34.5" x14ac:dyDescent="0.45">
      <c r="A10" s="45"/>
      <c r="B10" s="231"/>
      <c r="C10" s="37" t="s">
        <v>21</v>
      </c>
      <c r="D10" s="141" t="s">
        <v>35</v>
      </c>
      <c r="E10" s="141" t="s">
        <v>35</v>
      </c>
      <c r="F10" s="141" t="s">
        <v>35</v>
      </c>
      <c r="G10" s="141" t="s">
        <v>35</v>
      </c>
      <c r="H10" s="141" t="s">
        <v>35</v>
      </c>
      <c r="I10" s="141">
        <v>48</v>
      </c>
      <c r="J10" s="141" t="s">
        <v>35</v>
      </c>
      <c r="K10" s="141" t="s">
        <v>35</v>
      </c>
      <c r="L10" s="40">
        <v>5</v>
      </c>
      <c r="M10" s="40" t="s">
        <v>35</v>
      </c>
      <c r="N10" s="40">
        <v>60</v>
      </c>
      <c r="O10" s="40" t="s">
        <v>35</v>
      </c>
      <c r="P10" s="40" t="s">
        <v>35</v>
      </c>
      <c r="Q10" s="40">
        <v>95</v>
      </c>
      <c r="R10" s="40" t="s">
        <v>35</v>
      </c>
      <c r="S10" s="40" t="s">
        <v>35</v>
      </c>
      <c r="T10" s="40" t="s">
        <v>35</v>
      </c>
      <c r="U10" s="40" t="s">
        <v>35</v>
      </c>
      <c r="V10" s="40" t="s">
        <v>35</v>
      </c>
      <c r="W10" s="40" t="s">
        <v>35</v>
      </c>
      <c r="X10" s="40" t="s">
        <v>35</v>
      </c>
      <c r="Y10" s="85">
        <v>208</v>
      </c>
    </row>
    <row r="11" spans="1:25" ht="34.5" x14ac:dyDescent="0.45">
      <c r="A11" s="45"/>
      <c r="B11" s="231"/>
      <c r="C11" s="37" t="s">
        <v>20</v>
      </c>
      <c r="D11" s="141">
        <v>3</v>
      </c>
      <c r="E11" s="141">
        <v>5</v>
      </c>
      <c r="F11" s="141" t="s">
        <v>35</v>
      </c>
      <c r="G11" s="141">
        <v>2</v>
      </c>
      <c r="H11" s="141">
        <v>323</v>
      </c>
      <c r="I11" s="141" t="s">
        <v>35</v>
      </c>
      <c r="J11" s="141">
        <v>1</v>
      </c>
      <c r="K11" s="141">
        <v>273</v>
      </c>
      <c r="L11" s="40">
        <v>374</v>
      </c>
      <c r="M11" s="40" t="s">
        <v>35</v>
      </c>
      <c r="N11" s="40">
        <v>2183</v>
      </c>
      <c r="O11" s="40">
        <v>1205</v>
      </c>
      <c r="P11" s="40" t="s">
        <v>35</v>
      </c>
      <c r="Q11" s="40">
        <v>1275</v>
      </c>
      <c r="R11" s="40" t="s">
        <v>35</v>
      </c>
      <c r="S11" s="40">
        <v>2</v>
      </c>
      <c r="T11" s="40" t="s">
        <v>35</v>
      </c>
      <c r="U11" s="40" t="s">
        <v>35</v>
      </c>
      <c r="V11" s="40" t="s">
        <v>35</v>
      </c>
      <c r="W11" s="40" t="s">
        <v>35</v>
      </c>
      <c r="X11" s="40">
        <v>1</v>
      </c>
      <c r="Y11" s="85">
        <v>5647</v>
      </c>
    </row>
    <row r="12" spans="1:25" ht="34.5" x14ac:dyDescent="0.45">
      <c r="A12" s="45"/>
      <c r="B12" s="231"/>
      <c r="C12" s="37" t="s">
        <v>60</v>
      </c>
      <c r="D12" s="141" t="s">
        <v>35</v>
      </c>
      <c r="E12" s="141" t="s">
        <v>35</v>
      </c>
      <c r="F12" s="141" t="s">
        <v>35</v>
      </c>
      <c r="G12" s="141" t="s">
        <v>35</v>
      </c>
      <c r="H12" s="141" t="s">
        <v>35</v>
      </c>
      <c r="I12" s="141" t="s">
        <v>35</v>
      </c>
      <c r="J12" s="141" t="s">
        <v>35</v>
      </c>
      <c r="K12" s="141" t="s">
        <v>35</v>
      </c>
      <c r="L12" s="40" t="s">
        <v>35</v>
      </c>
      <c r="M12" s="40" t="s">
        <v>35</v>
      </c>
      <c r="N12" s="40">
        <v>4</v>
      </c>
      <c r="O12" s="40" t="s">
        <v>35</v>
      </c>
      <c r="P12" s="40" t="s">
        <v>35</v>
      </c>
      <c r="Q12" s="40" t="s">
        <v>35</v>
      </c>
      <c r="R12" s="40" t="s">
        <v>35</v>
      </c>
      <c r="S12" s="40" t="s">
        <v>35</v>
      </c>
      <c r="T12" s="40" t="s">
        <v>35</v>
      </c>
      <c r="U12" s="40" t="s">
        <v>35</v>
      </c>
      <c r="V12" s="40" t="s">
        <v>35</v>
      </c>
      <c r="W12" s="40" t="s">
        <v>35</v>
      </c>
      <c r="X12" s="40" t="s">
        <v>35</v>
      </c>
      <c r="Y12" s="85">
        <v>4</v>
      </c>
    </row>
    <row r="13" spans="1:25" ht="34.5" x14ac:dyDescent="0.45">
      <c r="A13" s="45"/>
      <c r="B13" s="231"/>
      <c r="C13" s="38" t="s">
        <v>28</v>
      </c>
      <c r="D13" s="141" t="s">
        <v>35</v>
      </c>
      <c r="E13" s="141">
        <v>7</v>
      </c>
      <c r="F13" s="141" t="s">
        <v>35</v>
      </c>
      <c r="G13" s="141" t="s">
        <v>35</v>
      </c>
      <c r="H13" s="141" t="s">
        <v>35</v>
      </c>
      <c r="I13" s="141">
        <v>130</v>
      </c>
      <c r="J13" s="141" t="s">
        <v>35</v>
      </c>
      <c r="K13" s="141" t="s">
        <v>35</v>
      </c>
      <c r="L13" s="40">
        <v>5</v>
      </c>
      <c r="M13" s="40" t="s">
        <v>35</v>
      </c>
      <c r="N13" s="40">
        <v>271</v>
      </c>
      <c r="O13" s="40">
        <v>17</v>
      </c>
      <c r="P13" s="40" t="s">
        <v>35</v>
      </c>
      <c r="Q13" s="40">
        <v>50</v>
      </c>
      <c r="R13" s="40" t="s">
        <v>35</v>
      </c>
      <c r="S13" s="40" t="s">
        <v>35</v>
      </c>
      <c r="T13" s="40" t="s">
        <v>35</v>
      </c>
      <c r="U13" s="40" t="s">
        <v>35</v>
      </c>
      <c r="V13" s="40" t="s">
        <v>35</v>
      </c>
      <c r="W13" s="40" t="s">
        <v>35</v>
      </c>
      <c r="X13" s="40" t="s">
        <v>35</v>
      </c>
      <c r="Y13" s="85">
        <v>480</v>
      </c>
    </row>
    <row r="14" spans="1:25" ht="34.5" x14ac:dyDescent="0.45">
      <c r="A14" s="45"/>
      <c r="B14" s="231"/>
      <c r="C14" s="37" t="s">
        <v>22</v>
      </c>
      <c r="D14" s="141" t="s">
        <v>35</v>
      </c>
      <c r="E14" s="141" t="s">
        <v>35</v>
      </c>
      <c r="F14" s="141" t="s">
        <v>35</v>
      </c>
      <c r="G14" s="141">
        <v>1</v>
      </c>
      <c r="H14" s="141">
        <v>14</v>
      </c>
      <c r="I14" s="141">
        <v>849</v>
      </c>
      <c r="J14" s="141" t="s">
        <v>35</v>
      </c>
      <c r="K14" s="141">
        <v>102</v>
      </c>
      <c r="L14" s="40" t="s">
        <v>35</v>
      </c>
      <c r="M14" s="40" t="s">
        <v>35</v>
      </c>
      <c r="N14" s="40">
        <v>282</v>
      </c>
      <c r="O14" s="40">
        <v>413</v>
      </c>
      <c r="P14" s="40" t="s">
        <v>35</v>
      </c>
      <c r="Q14" s="40">
        <v>181</v>
      </c>
      <c r="R14" s="40" t="s">
        <v>35</v>
      </c>
      <c r="S14" s="40" t="s">
        <v>35</v>
      </c>
      <c r="T14" s="40" t="s">
        <v>35</v>
      </c>
      <c r="U14" s="40" t="s">
        <v>35</v>
      </c>
      <c r="V14" s="40" t="s">
        <v>35</v>
      </c>
      <c r="W14" s="40" t="s">
        <v>35</v>
      </c>
      <c r="X14" s="40" t="s">
        <v>35</v>
      </c>
      <c r="Y14" s="85">
        <v>1842</v>
      </c>
    </row>
    <row r="15" spans="1:25" ht="34.5" x14ac:dyDescent="0.45">
      <c r="A15" s="45"/>
      <c r="B15" s="231"/>
      <c r="C15" s="37" t="s">
        <v>29</v>
      </c>
      <c r="D15" s="141" t="s">
        <v>35</v>
      </c>
      <c r="E15" s="141" t="s">
        <v>35</v>
      </c>
      <c r="F15" s="141" t="s">
        <v>35</v>
      </c>
      <c r="G15" s="141" t="s">
        <v>35</v>
      </c>
      <c r="H15" s="141" t="s">
        <v>35</v>
      </c>
      <c r="I15" s="141" t="s">
        <v>35</v>
      </c>
      <c r="J15" s="141" t="s">
        <v>35</v>
      </c>
      <c r="K15" s="141" t="s">
        <v>35</v>
      </c>
      <c r="L15" s="40" t="s">
        <v>35</v>
      </c>
      <c r="M15" s="40" t="s">
        <v>35</v>
      </c>
      <c r="N15" s="40">
        <v>5</v>
      </c>
      <c r="O15" s="40" t="s">
        <v>35</v>
      </c>
      <c r="P15" s="40" t="s">
        <v>35</v>
      </c>
      <c r="Q15" s="40" t="s">
        <v>35</v>
      </c>
      <c r="R15" s="40" t="s">
        <v>35</v>
      </c>
      <c r="S15" s="40" t="s">
        <v>35</v>
      </c>
      <c r="T15" s="40" t="s">
        <v>35</v>
      </c>
      <c r="U15" s="40" t="s">
        <v>35</v>
      </c>
      <c r="V15" s="40" t="s">
        <v>35</v>
      </c>
      <c r="W15" s="40" t="s">
        <v>35</v>
      </c>
      <c r="X15" s="40" t="s">
        <v>35</v>
      </c>
      <c r="Y15" s="85">
        <v>5</v>
      </c>
    </row>
    <row r="16" spans="1:25" ht="34.5" x14ac:dyDescent="0.45">
      <c r="A16" s="45"/>
      <c r="B16" s="231"/>
      <c r="C16" s="37" t="s">
        <v>23</v>
      </c>
      <c r="D16" s="141">
        <v>2</v>
      </c>
      <c r="E16" s="141" t="s">
        <v>35</v>
      </c>
      <c r="F16" s="141" t="s">
        <v>35</v>
      </c>
      <c r="G16" s="141">
        <v>42</v>
      </c>
      <c r="H16" s="141">
        <v>16</v>
      </c>
      <c r="I16" s="141">
        <v>91</v>
      </c>
      <c r="J16" s="141" t="s">
        <v>35</v>
      </c>
      <c r="K16" s="141">
        <v>211</v>
      </c>
      <c r="L16" s="40">
        <v>929</v>
      </c>
      <c r="M16" s="40" t="s">
        <v>35</v>
      </c>
      <c r="N16" s="40" t="s">
        <v>35</v>
      </c>
      <c r="O16" s="40">
        <v>630</v>
      </c>
      <c r="P16" s="40" t="s">
        <v>35</v>
      </c>
      <c r="Q16" s="40">
        <v>73</v>
      </c>
      <c r="R16" s="40" t="s">
        <v>35</v>
      </c>
      <c r="S16" s="40" t="s">
        <v>35</v>
      </c>
      <c r="T16" s="40" t="s">
        <v>35</v>
      </c>
      <c r="U16" s="40" t="s">
        <v>35</v>
      </c>
      <c r="V16" s="40" t="s">
        <v>35</v>
      </c>
      <c r="W16" s="40" t="s">
        <v>35</v>
      </c>
      <c r="X16" s="40" t="s">
        <v>35</v>
      </c>
      <c r="Y16" s="85">
        <v>1994</v>
      </c>
    </row>
    <row r="17" spans="1:25" ht="34.5" x14ac:dyDescent="0.45">
      <c r="A17" s="45"/>
      <c r="B17" s="231"/>
      <c r="C17" s="38" t="s">
        <v>30</v>
      </c>
      <c r="D17" s="141">
        <v>100</v>
      </c>
      <c r="E17" s="141" t="s">
        <v>35</v>
      </c>
      <c r="F17" s="141" t="s">
        <v>35</v>
      </c>
      <c r="G17" s="141" t="s">
        <v>35</v>
      </c>
      <c r="H17" s="141" t="s">
        <v>35</v>
      </c>
      <c r="I17" s="141">
        <v>100</v>
      </c>
      <c r="J17" s="141" t="s">
        <v>35</v>
      </c>
      <c r="K17" s="141" t="s">
        <v>35</v>
      </c>
      <c r="L17" s="40" t="s">
        <v>35</v>
      </c>
      <c r="M17" s="40" t="s">
        <v>35</v>
      </c>
      <c r="N17" s="40">
        <v>400</v>
      </c>
      <c r="O17" s="40" t="s">
        <v>35</v>
      </c>
      <c r="P17" s="40" t="s">
        <v>35</v>
      </c>
      <c r="Q17" s="40">
        <v>1</v>
      </c>
      <c r="R17" s="40" t="s">
        <v>35</v>
      </c>
      <c r="S17" s="40" t="s">
        <v>35</v>
      </c>
      <c r="T17" s="40" t="s">
        <v>35</v>
      </c>
      <c r="U17" s="40" t="s">
        <v>35</v>
      </c>
      <c r="V17" s="40" t="s">
        <v>35</v>
      </c>
      <c r="W17" s="40" t="s">
        <v>35</v>
      </c>
      <c r="X17" s="40" t="s">
        <v>35</v>
      </c>
      <c r="Y17" s="85">
        <v>601</v>
      </c>
    </row>
    <row r="18" spans="1:25" ht="34.5" x14ac:dyDescent="0.45">
      <c r="A18" s="45"/>
      <c r="B18" s="231"/>
      <c r="C18" s="37" t="s">
        <v>36</v>
      </c>
      <c r="D18" s="141" t="s">
        <v>35</v>
      </c>
      <c r="E18" s="141" t="s">
        <v>35</v>
      </c>
      <c r="F18" s="141" t="s">
        <v>35</v>
      </c>
      <c r="G18" s="141" t="s">
        <v>35</v>
      </c>
      <c r="H18" s="141">
        <v>1</v>
      </c>
      <c r="I18" s="141">
        <v>1</v>
      </c>
      <c r="J18" s="141" t="s">
        <v>35</v>
      </c>
      <c r="K18" s="141" t="s">
        <v>35</v>
      </c>
      <c r="L18" s="40" t="s">
        <v>35</v>
      </c>
      <c r="M18" s="40" t="s">
        <v>35</v>
      </c>
      <c r="N18" s="40">
        <v>3</v>
      </c>
      <c r="O18" s="40" t="s">
        <v>35</v>
      </c>
      <c r="P18" s="40" t="s">
        <v>35</v>
      </c>
      <c r="Q18" s="40" t="s">
        <v>35</v>
      </c>
      <c r="R18" s="40" t="s">
        <v>35</v>
      </c>
      <c r="S18" s="40" t="s">
        <v>35</v>
      </c>
      <c r="T18" s="40" t="s">
        <v>35</v>
      </c>
      <c r="U18" s="40" t="s">
        <v>35</v>
      </c>
      <c r="V18" s="40" t="s">
        <v>35</v>
      </c>
      <c r="W18" s="40" t="s">
        <v>35</v>
      </c>
      <c r="X18" s="40" t="s">
        <v>35</v>
      </c>
      <c r="Y18" s="85">
        <v>5</v>
      </c>
    </row>
    <row r="19" spans="1:25" ht="34.5" x14ac:dyDescent="0.45">
      <c r="A19" s="45"/>
      <c r="B19" s="231"/>
      <c r="C19" s="37" t="s">
        <v>24</v>
      </c>
      <c r="D19" s="141">
        <v>1</v>
      </c>
      <c r="E19" s="141">
        <v>3</v>
      </c>
      <c r="F19" s="141" t="s">
        <v>35</v>
      </c>
      <c r="G19" s="141" t="s">
        <v>35</v>
      </c>
      <c r="H19" s="141">
        <v>75</v>
      </c>
      <c r="I19" s="141">
        <v>524</v>
      </c>
      <c r="J19" s="141" t="s">
        <v>35</v>
      </c>
      <c r="K19" s="141">
        <v>57</v>
      </c>
      <c r="L19" s="40">
        <v>172</v>
      </c>
      <c r="M19" s="40" t="s">
        <v>35</v>
      </c>
      <c r="N19" s="40">
        <v>464</v>
      </c>
      <c r="O19" s="40">
        <v>1</v>
      </c>
      <c r="P19" s="40" t="s">
        <v>35</v>
      </c>
      <c r="Q19" s="40" t="s">
        <v>35</v>
      </c>
      <c r="R19" s="40" t="s">
        <v>35</v>
      </c>
      <c r="S19" s="40" t="s">
        <v>35</v>
      </c>
      <c r="T19" s="40" t="s">
        <v>35</v>
      </c>
      <c r="U19" s="40" t="s">
        <v>35</v>
      </c>
      <c r="V19" s="40" t="s">
        <v>35</v>
      </c>
      <c r="W19" s="40" t="s">
        <v>35</v>
      </c>
      <c r="X19" s="40" t="s">
        <v>35</v>
      </c>
      <c r="Y19" s="85">
        <v>1297</v>
      </c>
    </row>
    <row r="20" spans="1:25" ht="34.5" x14ac:dyDescent="0.45">
      <c r="A20" s="45"/>
      <c r="B20" s="231"/>
      <c r="C20" s="47" t="s">
        <v>37</v>
      </c>
      <c r="D20" s="141" t="s">
        <v>35</v>
      </c>
      <c r="E20" s="141" t="s">
        <v>35</v>
      </c>
      <c r="F20" s="141" t="s">
        <v>35</v>
      </c>
      <c r="G20" s="141" t="s">
        <v>35</v>
      </c>
      <c r="H20" s="141" t="s">
        <v>35</v>
      </c>
      <c r="I20" s="141" t="s">
        <v>35</v>
      </c>
      <c r="J20" s="141" t="s">
        <v>35</v>
      </c>
      <c r="K20" s="141" t="s">
        <v>35</v>
      </c>
      <c r="L20" s="40" t="s">
        <v>35</v>
      </c>
      <c r="M20" s="40" t="s">
        <v>35</v>
      </c>
      <c r="N20" s="40" t="s">
        <v>35</v>
      </c>
      <c r="O20" s="40" t="s">
        <v>35</v>
      </c>
      <c r="P20" s="40" t="s">
        <v>35</v>
      </c>
      <c r="Q20" s="40" t="s">
        <v>35</v>
      </c>
      <c r="R20" s="40" t="s">
        <v>35</v>
      </c>
      <c r="S20" s="40" t="s">
        <v>35</v>
      </c>
      <c r="T20" s="40" t="s">
        <v>35</v>
      </c>
      <c r="U20" s="40" t="s">
        <v>35</v>
      </c>
      <c r="V20" s="40" t="s">
        <v>35</v>
      </c>
      <c r="W20" s="40" t="s">
        <v>35</v>
      </c>
      <c r="X20" s="40" t="s">
        <v>35</v>
      </c>
      <c r="Y20" s="85">
        <v>0</v>
      </c>
    </row>
    <row r="21" spans="1:25" ht="34.5" x14ac:dyDescent="0.45">
      <c r="A21" s="45"/>
      <c r="B21" s="231"/>
      <c r="C21" s="37" t="s">
        <v>77</v>
      </c>
      <c r="D21" s="141" t="s">
        <v>35</v>
      </c>
      <c r="E21" s="141" t="s">
        <v>35</v>
      </c>
      <c r="F21" s="141" t="s">
        <v>35</v>
      </c>
      <c r="G21" s="141" t="s">
        <v>35</v>
      </c>
      <c r="H21" s="141" t="s">
        <v>35</v>
      </c>
      <c r="I21" s="141" t="s">
        <v>35</v>
      </c>
      <c r="J21" s="141" t="s">
        <v>35</v>
      </c>
      <c r="K21" s="141" t="s">
        <v>35</v>
      </c>
      <c r="L21" s="40" t="s">
        <v>35</v>
      </c>
      <c r="M21" s="40" t="s">
        <v>35</v>
      </c>
      <c r="N21" s="40" t="s">
        <v>35</v>
      </c>
      <c r="O21" s="40" t="s">
        <v>35</v>
      </c>
      <c r="P21" s="40" t="s">
        <v>35</v>
      </c>
      <c r="Q21" s="40" t="s">
        <v>35</v>
      </c>
      <c r="R21" s="40" t="s">
        <v>35</v>
      </c>
      <c r="S21" s="40" t="s">
        <v>35</v>
      </c>
      <c r="T21" s="40" t="s">
        <v>35</v>
      </c>
      <c r="U21" s="40" t="s">
        <v>35</v>
      </c>
      <c r="V21" s="40" t="s">
        <v>35</v>
      </c>
      <c r="W21" s="40" t="s">
        <v>35</v>
      </c>
      <c r="X21" s="40" t="s">
        <v>35</v>
      </c>
      <c r="Y21" s="85">
        <v>0</v>
      </c>
    </row>
    <row r="22" spans="1:25" ht="34.5" x14ac:dyDescent="0.45">
      <c r="A22" s="45"/>
      <c r="B22" s="231"/>
      <c r="C22" s="37" t="s">
        <v>31</v>
      </c>
      <c r="D22" s="141" t="s">
        <v>35</v>
      </c>
      <c r="E22" s="141" t="s">
        <v>35</v>
      </c>
      <c r="F22" s="141" t="s">
        <v>35</v>
      </c>
      <c r="G22" s="141" t="s">
        <v>35</v>
      </c>
      <c r="H22" s="141" t="s">
        <v>35</v>
      </c>
      <c r="I22" s="141" t="s">
        <v>35</v>
      </c>
      <c r="J22" s="141" t="s">
        <v>35</v>
      </c>
      <c r="K22" s="141" t="s">
        <v>35</v>
      </c>
      <c r="L22" s="40" t="s">
        <v>35</v>
      </c>
      <c r="M22" s="40" t="s">
        <v>35</v>
      </c>
      <c r="N22" s="40" t="s">
        <v>35</v>
      </c>
      <c r="O22" s="40" t="s">
        <v>35</v>
      </c>
      <c r="P22" s="40" t="s">
        <v>35</v>
      </c>
      <c r="Q22" s="40" t="s">
        <v>35</v>
      </c>
      <c r="R22" s="40" t="s">
        <v>35</v>
      </c>
      <c r="S22" s="40" t="s">
        <v>35</v>
      </c>
      <c r="T22" s="40" t="s">
        <v>35</v>
      </c>
      <c r="U22" s="40" t="s">
        <v>35</v>
      </c>
      <c r="V22" s="40" t="s">
        <v>35</v>
      </c>
      <c r="W22" s="40" t="s">
        <v>35</v>
      </c>
      <c r="X22" s="40" t="s">
        <v>35</v>
      </c>
      <c r="Y22" s="85">
        <v>0</v>
      </c>
    </row>
    <row r="23" spans="1:25" ht="34.5" x14ac:dyDescent="0.45">
      <c r="A23" s="45"/>
      <c r="B23" s="231"/>
      <c r="C23" s="37" t="s">
        <v>59</v>
      </c>
      <c r="D23" s="141" t="s">
        <v>35</v>
      </c>
      <c r="E23" s="141" t="s">
        <v>35</v>
      </c>
      <c r="F23" s="141" t="s">
        <v>35</v>
      </c>
      <c r="G23" s="141" t="s">
        <v>35</v>
      </c>
      <c r="H23" s="141" t="s">
        <v>35</v>
      </c>
      <c r="I23" s="141" t="s">
        <v>35</v>
      </c>
      <c r="J23" s="141" t="s">
        <v>35</v>
      </c>
      <c r="K23" s="141" t="s">
        <v>35</v>
      </c>
      <c r="L23" s="40" t="s">
        <v>35</v>
      </c>
      <c r="M23" s="40" t="s">
        <v>35</v>
      </c>
      <c r="N23" s="40" t="s">
        <v>35</v>
      </c>
      <c r="O23" s="40" t="s">
        <v>35</v>
      </c>
      <c r="P23" s="40" t="s">
        <v>35</v>
      </c>
      <c r="Q23" s="40" t="s">
        <v>35</v>
      </c>
      <c r="R23" s="40" t="s">
        <v>35</v>
      </c>
      <c r="S23" s="40" t="s">
        <v>35</v>
      </c>
      <c r="T23" s="40" t="s">
        <v>35</v>
      </c>
      <c r="U23" s="40" t="s">
        <v>35</v>
      </c>
      <c r="V23" s="40" t="s">
        <v>35</v>
      </c>
      <c r="W23" s="40" t="s">
        <v>35</v>
      </c>
      <c r="X23" s="40" t="s">
        <v>35</v>
      </c>
      <c r="Y23" s="85">
        <v>0</v>
      </c>
    </row>
    <row r="24" spans="1:25" ht="34.5" x14ac:dyDescent="0.45">
      <c r="A24" s="45"/>
      <c r="B24" s="231"/>
      <c r="C24" s="37" t="s">
        <v>83</v>
      </c>
      <c r="D24" s="141" t="s">
        <v>35</v>
      </c>
      <c r="E24" s="141" t="s">
        <v>35</v>
      </c>
      <c r="F24" s="141" t="s">
        <v>35</v>
      </c>
      <c r="G24" s="141" t="s">
        <v>35</v>
      </c>
      <c r="H24" s="141" t="s">
        <v>35</v>
      </c>
      <c r="I24" s="141" t="s">
        <v>35</v>
      </c>
      <c r="J24" s="141" t="s">
        <v>35</v>
      </c>
      <c r="K24" s="141" t="s">
        <v>35</v>
      </c>
      <c r="L24" s="40" t="s">
        <v>35</v>
      </c>
      <c r="M24" s="40" t="s">
        <v>35</v>
      </c>
      <c r="N24" s="40" t="s">
        <v>35</v>
      </c>
      <c r="O24" s="40" t="s">
        <v>35</v>
      </c>
      <c r="P24" s="40" t="s">
        <v>35</v>
      </c>
      <c r="Q24" s="40" t="s">
        <v>35</v>
      </c>
      <c r="R24" s="40" t="s">
        <v>35</v>
      </c>
      <c r="S24" s="40" t="s">
        <v>35</v>
      </c>
      <c r="T24" s="40" t="s">
        <v>35</v>
      </c>
      <c r="U24" s="40" t="s">
        <v>35</v>
      </c>
      <c r="V24" s="40" t="s">
        <v>35</v>
      </c>
      <c r="W24" s="40" t="s">
        <v>35</v>
      </c>
      <c r="X24" s="40" t="s">
        <v>35</v>
      </c>
      <c r="Y24" s="85">
        <v>0</v>
      </c>
    </row>
    <row r="25" spans="1:25" ht="34.5" x14ac:dyDescent="0.45">
      <c r="A25" s="45"/>
      <c r="B25" s="231"/>
      <c r="C25" s="37" t="s">
        <v>54</v>
      </c>
      <c r="D25" s="141" t="s">
        <v>35</v>
      </c>
      <c r="E25" s="141">
        <v>50</v>
      </c>
      <c r="F25" s="141" t="s">
        <v>35</v>
      </c>
      <c r="G25" s="141" t="s">
        <v>35</v>
      </c>
      <c r="H25" s="141" t="s">
        <v>35</v>
      </c>
      <c r="I25" s="141" t="s">
        <v>35</v>
      </c>
      <c r="J25" s="141" t="s">
        <v>35</v>
      </c>
      <c r="K25" s="141" t="s">
        <v>35</v>
      </c>
      <c r="L25" s="40" t="s">
        <v>35</v>
      </c>
      <c r="M25" s="40" t="s">
        <v>35</v>
      </c>
      <c r="N25" s="40" t="s">
        <v>35</v>
      </c>
      <c r="O25" s="40" t="s">
        <v>35</v>
      </c>
      <c r="P25" s="40" t="s">
        <v>35</v>
      </c>
      <c r="Q25" s="40" t="s">
        <v>35</v>
      </c>
      <c r="R25" s="40" t="s">
        <v>35</v>
      </c>
      <c r="S25" s="40" t="s">
        <v>35</v>
      </c>
      <c r="T25" s="40" t="s">
        <v>35</v>
      </c>
      <c r="U25" s="40" t="s">
        <v>35</v>
      </c>
      <c r="V25" s="40" t="s">
        <v>35</v>
      </c>
      <c r="W25" s="40" t="s">
        <v>35</v>
      </c>
      <c r="X25" s="40" t="s">
        <v>35</v>
      </c>
      <c r="Y25" s="85">
        <v>50</v>
      </c>
    </row>
    <row r="26" spans="1:25" ht="34.5" x14ac:dyDescent="0.45">
      <c r="A26" s="45"/>
      <c r="B26" s="232"/>
      <c r="C26" s="38" t="s">
        <v>32</v>
      </c>
      <c r="D26" s="141" t="s">
        <v>35</v>
      </c>
      <c r="E26" s="141" t="s">
        <v>35</v>
      </c>
      <c r="F26" s="141" t="s">
        <v>35</v>
      </c>
      <c r="G26" s="141" t="s">
        <v>35</v>
      </c>
      <c r="H26" s="141" t="s">
        <v>35</v>
      </c>
      <c r="I26" s="141" t="s">
        <v>35</v>
      </c>
      <c r="J26" s="141" t="s">
        <v>35</v>
      </c>
      <c r="K26" s="141" t="s">
        <v>35</v>
      </c>
      <c r="L26" s="40" t="s">
        <v>35</v>
      </c>
      <c r="M26" s="40" t="s">
        <v>35</v>
      </c>
      <c r="N26" s="40">
        <v>1</v>
      </c>
      <c r="O26" s="40" t="s">
        <v>35</v>
      </c>
      <c r="P26" s="40" t="s">
        <v>35</v>
      </c>
      <c r="Q26" s="40" t="s">
        <v>35</v>
      </c>
      <c r="R26" s="40" t="s">
        <v>35</v>
      </c>
      <c r="S26" s="40" t="s">
        <v>35</v>
      </c>
      <c r="T26" s="40" t="s">
        <v>35</v>
      </c>
      <c r="U26" s="40" t="s">
        <v>35</v>
      </c>
      <c r="V26" s="40" t="s">
        <v>35</v>
      </c>
      <c r="W26" s="40" t="s">
        <v>35</v>
      </c>
      <c r="X26" s="40" t="s">
        <v>35</v>
      </c>
      <c r="Y26" s="85">
        <v>1</v>
      </c>
    </row>
    <row r="27" spans="1:25" ht="40.5" x14ac:dyDescent="0.55000000000000004">
      <c r="A27" s="35"/>
      <c r="C27" s="38" t="s">
        <v>41</v>
      </c>
      <c r="D27" s="145">
        <v>111</v>
      </c>
      <c r="E27" s="145">
        <v>103</v>
      </c>
      <c r="F27" s="145">
        <v>0</v>
      </c>
      <c r="G27" s="145">
        <v>45</v>
      </c>
      <c r="H27" s="145">
        <v>429</v>
      </c>
      <c r="I27" s="145">
        <v>1748</v>
      </c>
      <c r="J27" s="145">
        <v>1</v>
      </c>
      <c r="K27" s="145">
        <v>643</v>
      </c>
      <c r="L27" s="42">
        <v>1491</v>
      </c>
      <c r="M27" s="42">
        <v>0</v>
      </c>
      <c r="N27" s="42">
        <v>3716</v>
      </c>
      <c r="O27" s="42">
        <v>2266</v>
      </c>
      <c r="P27" s="42">
        <v>0</v>
      </c>
      <c r="Q27" s="42">
        <v>1686</v>
      </c>
      <c r="R27" s="42">
        <v>0</v>
      </c>
      <c r="S27" s="42">
        <v>2</v>
      </c>
      <c r="T27" s="42">
        <v>0</v>
      </c>
      <c r="U27" s="42">
        <v>897</v>
      </c>
      <c r="V27" s="42">
        <v>0</v>
      </c>
      <c r="W27" s="42">
        <v>117</v>
      </c>
      <c r="X27" s="42">
        <v>1</v>
      </c>
      <c r="Y27" s="42">
        <v>13256</v>
      </c>
    </row>
    <row r="28" spans="1:25" ht="40.5" x14ac:dyDescent="0.55000000000000004">
      <c r="A28" s="35"/>
      <c r="C28" s="38" t="s">
        <v>47</v>
      </c>
      <c r="D28" s="141">
        <v>0.83735666867833436</v>
      </c>
      <c r="E28" s="141">
        <v>0.7770066385033193</v>
      </c>
      <c r="F28" s="141">
        <v>0</v>
      </c>
      <c r="G28" s="141">
        <v>0.33946891973445986</v>
      </c>
      <c r="H28" s="141">
        <v>3.2362703681351839</v>
      </c>
      <c r="I28" s="141">
        <v>13.186481593240797</v>
      </c>
      <c r="J28" s="141">
        <v>7.5437537718768856E-3</v>
      </c>
      <c r="K28" s="141">
        <v>4.8506336753168373</v>
      </c>
      <c r="L28" s="40">
        <v>11.247736873868437</v>
      </c>
      <c r="M28" s="40">
        <v>0</v>
      </c>
      <c r="N28" s="40">
        <v>28.032589016294509</v>
      </c>
      <c r="O28" s="40">
        <v>17.094146047073025</v>
      </c>
      <c r="P28" s="40">
        <v>0</v>
      </c>
      <c r="Q28" s="40">
        <v>12.718768859384429</v>
      </c>
      <c r="R28" s="40">
        <v>0</v>
      </c>
      <c r="S28" s="40">
        <v>1.5087507543753771E-2</v>
      </c>
      <c r="T28" s="40">
        <v>0</v>
      </c>
      <c r="U28" s="40">
        <v>6.7667471333735669</v>
      </c>
      <c r="V28" s="40">
        <v>0</v>
      </c>
      <c r="W28" s="40">
        <v>0.88261919130959565</v>
      </c>
      <c r="X28" s="40">
        <v>7.5437537718768856E-3</v>
      </c>
      <c r="Y28" s="42">
        <v>100</v>
      </c>
    </row>
    <row r="29" spans="1:25" ht="40.5" x14ac:dyDescent="0.55000000000000004">
      <c r="A29" s="35"/>
      <c r="C29" s="38" t="s">
        <v>33</v>
      </c>
      <c r="D29" s="145">
        <v>141</v>
      </c>
      <c r="E29" s="145">
        <v>16</v>
      </c>
      <c r="F29" s="145">
        <v>0</v>
      </c>
      <c r="G29" s="145">
        <v>965</v>
      </c>
      <c r="H29" s="145">
        <v>208</v>
      </c>
      <c r="I29" s="145">
        <v>5647</v>
      </c>
      <c r="J29" s="145">
        <v>4</v>
      </c>
      <c r="K29" s="145">
        <v>480</v>
      </c>
      <c r="L29" s="42">
        <v>1842</v>
      </c>
      <c r="M29" s="42">
        <v>5</v>
      </c>
      <c r="N29" s="42">
        <v>1994</v>
      </c>
      <c r="O29" s="42">
        <v>601</v>
      </c>
      <c r="P29" s="42">
        <v>5</v>
      </c>
      <c r="Q29" s="42">
        <v>1297</v>
      </c>
      <c r="R29" s="42">
        <v>0</v>
      </c>
      <c r="S29" s="42">
        <v>0</v>
      </c>
      <c r="T29" s="42">
        <v>0</v>
      </c>
      <c r="U29" s="42">
        <v>0</v>
      </c>
      <c r="V29" s="42">
        <v>0</v>
      </c>
      <c r="W29" s="42">
        <v>50</v>
      </c>
      <c r="X29" s="42">
        <v>1</v>
      </c>
      <c r="Y29" s="42">
        <v>13256</v>
      </c>
    </row>
    <row r="30" spans="1:25" ht="40.5" x14ac:dyDescent="0.55000000000000004">
      <c r="A30" s="35"/>
      <c r="C30" s="38" t="s">
        <v>48</v>
      </c>
      <c r="D30" s="141">
        <v>-30</v>
      </c>
      <c r="E30" s="141">
        <v>87</v>
      </c>
      <c r="F30" s="141">
        <v>0</v>
      </c>
      <c r="G30" s="141">
        <v>-920</v>
      </c>
      <c r="H30" s="141">
        <v>221</v>
      </c>
      <c r="I30" s="141">
        <v>-3899</v>
      </c>
      <c r="J30" s="141">
        <v>-3</v>
      </c>
      <c r="K30" s="141">
        <v>163</v>
      </c>
      <c r="L30" s="40">
        <v>-351</v>
      </c>
      <c r="M30" s="40">
        <v>-5</v>
      </c>
      <c r="N30" s="40">
        <v>1722</v>
      </c>
      <c r="O30" s="40">
        <v>1665</v>
      </c>
      <c r="P30" s="40">
        <v>-5</v>
      </c>
      <c r="Q30" s="40">
        <v>389</v>
      </c>
      <c r="R30" s="40">
        <v>0</v>
      </c>
      <c r="S30" s="40">
        <v>2</v>
      </c>
      <c r="T30" s="40">
        <v>0</v>
      </c>
      <c r="U30" s="40">
        <v>897</v>
      </c>
      <c r="V30" s="40">
        <v>0</v>
      </c>
      <c r="W30" s="40">
        <v>67</v>
      </c>
      <c r="X30" s="40">
        <v>0</v>
      </c>
      <c r="Y30" s="42">
        <v>0</v>
      </c>
    </row>
    <row r="31" spans="1:25" ht="28.5" x14ac:dyDescent="0.3">
      <c r="A31" s="11"/>
      <c r="B31" s="46" t="s">
        <v>15</v>
      </c>
    </row>
    <row r="32" spans="1:25" ht="20.25" x14ac:dyDescent="0.3">
      <c r="A32" s="11"/>
    </row>
    <row r="33" spans="1:1" ht="20.25" x14ac:dyDescent="0.3">
      <c r="A33" s="11"/>
    </row>
    <row r="34" spans="1:1" ht="20.25" x14ac:dyDescent="0.3">
      <c r="A34" s="11"/>
    </row>
    <row r="35" spans="1:1" ht="20.25" x14ac:dyDescent="0.3">
      <c r="A35" s="11"/>
    </row>
    <row r="36" spans="1:1" ht="20.25" x14ac:dyDescent="0.3">
      <c r="A36" s="11"/>
    </row>
    <row r="37" spans="1:1" ht="20.25" x14ac:dyDescent="0.3">
      <c r="A37" s="11"/>
    </row>
    <row r="38" spans="1:1" ht="20.25" x14ac:dyDescent="0.3">
      <c r="A38" s="11"/>
    </row>
    <row r="39" spans="1:1" ht="20.25" x14ac:dyDescent="0.3">
      <c r="A39" s="11"/>
    </row>
    <row r="40" spans="1:1" ht="20.25" x14ac:dyDescent="0.3">
      <c r="A40" s="11"/>
    </row>
    <row r="41" spans="1:1" ht="20.25" x14ac:dyDescent="0.3">
      <c r="A41" s="11"/>
    </row>
  </sheetData>
  <sheetProtection password="886E" sheet="1" objects="1" scenarios="1"/>
  <mergeCells count="4">
    <mergeCell ref="D4:X4"/>
    <mergeCell ref="B6:B26"/>
    <mergeCell ref="B3:Y3"/>
    <mergeCell ref="B2:Y2"/>
  </mergeCells>
  <conditionalFormatting sqref="C4 C31:C1048576">
    <cfRule type="expression" dxfId="69" priority="48">
      <formula>AND($C4="Netos")</formula>
    </cfRule>
    <cfRule type="expression" dxfId="68" priority="49">
      <formula>AND($C4&lt;&gt;"Total Receptores",$C4&lt;&gt;"%",$C4&lt;&gt;"")</formula>
    </cfRule>
    <cfRule type="expression" dxfId="67" priority="50">
      <formula>OR($C4="Total Receptores",$C4="%")</formula>
    </cfRule>
  </conditionalFormatting>
  <conditionalFormatting sqref="Z5:AF29 D4 Y4:AF4 Z2:AF3 D31:AF1048576">
    <cfRule type="expression" dxfId="66" priority="45">
      <formula>AND(D2="Total Donantes")</formula>
    </cfRule>
    <cfRule type="expression" dxfId="65" priority="46">
      <formula>AND(D2&lt;&gt;"",NOT(ISNUMBER(D2)))</formula>
    </cfRule>
    <cfRule type="expression" dxfId="64" priority="47">
      <formula>AND($C2="Total Receptores",D$5&lt;&gt;"")</formula>
    </cfRule>
    <cfRule type="expression" dxfId="63" priority="51">
      <formula>AND($C2="%",D$5&lt;&gt;"")</formula>
    </cfRule>
    <cfRule type="expression" dxfId="62" priority="52">
      <formula>AND(D$5="Total Donantes",D2&lt;&gt;"",$C2&lt;&gt;"Netos")</formula>
    </cfRule>
    <cfRule type="expression" dxfId="61" priority="53">
      <formula>AND($C2="Total Donantes",D2&lt;&gt;"")</formula>
    </cfRule>
    <cfRule type="expression" dxfId="60" priority="54">
      <formula>AND(D$5&lt;&gt;$C2,$C2&lt;&gt;"",D$5&lt;&gt;"")</formula>
    </cfRule>
    <cfRule type="expression" dxfId="59" priority="55">
      <formula>AND(D$5=$C2,D$5&lt;&gt;"")</formula>
    </cfRule>
  </conditionalFormatting>
  <conditionalFormatting sqref="Z30:AF30">
    <cfRule type="expression" dxfId="58" priority="34">
      <formula>AND(Z30="Total Donantes")</formula>
    </cfRule>
    <cfRule type="expression" dxfId="57" priority="35">
      <formula>AND(Z30&lt;&gt;"",NOT(ISNUMBER(Z30)))</formula>
    </cfRule>
    <cfRule type="expression" dxfId="56" priority="36">
      <formula>AND($C30="Total Receptores",Z$5&lt;&gt;"")</formula>
    </cfRule>
    <cfRule type="expression" dxfId="55" priority="40">
      <formula>AND($C30="%",Z$5&lt;&gt;"")</formula>
    </cfRule>
    <cfRule type="expression" dxfId="54" priority="41">
      <formula>AND(Z$5="Total Donantes",Z30&lt;&gt;"",$C30&lt;&gt;"Netos")</formula>
    </cfRule>
    <cfRule type="expression" dxfId="53" priority="42">
      <formula>AND($C30="Total Donantes",Z30&lt;&gt;"")</formula>
    </cfRule>
    <cfRule type="expression" dxfId="52" priority="43">
      <formula>AND(Z$5&lt;&gt;$C30,$C30&lt;&gt;"",Z$5&lt;&gt;"")</formula>
    </cfRule>
    <cfRule type="expression" dxfId="51" priority="44">
      <formula>AND(Z$5=$C30,Z$5&lt;&gt;"")</formula>
    </cfRule>
  </conditionalFormatting>
  <conditionalFormatting sqref="C1">
    <cfRule type="expression" dxfId="50" priority="26">
      <formula>AND($C1="Netos")</formula>
    </cfRule>
    <cfRule type="expression" dxfId="49" priority="27">
      <formula>AND($C1&lt;&gt;"Total Receptores",$C1&lt;&gt;"%",$C1&lt;&gt;"")</formula>
    </cfRule>
    <cfRule type="expression" dxfId="48" priority="28">
      <formula>OR($C1="Total Receptores",$C1="%")</formula>
    </cfRule>
  </conditionalFormatting>
  <conditionalFormatting sqref="D1:AF1">
    <cfRule type="expression" dxfId="47" priority="23">
      <formula>AND(D1="Total Donantes")</formula>
    </cfRule>
    <cfRule type="expression" dxfId="46" priority="24">
      <formula>AND(D1&lt;&gt;"",NOT(ISNUMBER(D1)))</formula>
    </cfRule>
    <cfRule type="expression" dxfId="45" priority="25">
      <formula>AND($C1="Total Receptores",D$5&lt;&gt;"")</formula>
    </cfRule>
    <cfRule type="expression" dxfId="44" priority="29">
      <formula>AND($C1="%",D$5&lt;&gt;"")</formula>
    </cfRule>
    <cfRule type="expression" dxfId="43" priority="30">
      <formula>AND(D$5="Total Donantes",D1&lt;&gt;"",$C1&lt;&gt;"Netos")</formula>
    </cfRule>
    <cfRule type="expression" dxfId="42" priority="31">
      <formula>AND($C1="Total Donantes",D1&lt;&gt;"")</formula>
    </cfRule>
    <cfRule type="expression" dxfId="41" priority="32">
      <formula>AND(D$5&lt;&gt;$C1,$C1&lt;&gt;"",D$5&lt;&gt;"")</formula>
    </cfRule>
    <cfRule type="expression" dxfId="40" priority="33">
      <formula>AND(D$5=$C1,D$5&lt;&gt;"")</formula>
    </cfRule>
  </conditionalFormatting>
  <conditionalFormatting sqref="C5:C29">
    <cfRule type="expression" dxfId="39" priority="15">
      <formula>AND($C5="Netos")</formula>
    </cfRule>
    <cfRule type="expression" dxfId="38" priority="16">
      <formula>AND($C5&lt;&gt;"Total Receptores",$C5&lt;&gt;"%",$C5&lt;&gt;"")</formula>
    </cfRule>
    <cfRule type="expression" dxfId="37" priority="17">
      <formula>OR($C5="Total Receptores",$C5="%")</formula>
    </cfRule>
  </conditionalFormatting>
  <conditionalFormatting sqref="D5:Y29">
    <cfRule type="expression" dxfId="36" priority="12">
      <formula>AND(D5="Total Donantes")</formula>
    </cfRule>
    <cfRule type="expression" dxfId="35" priority="13">
      <formula>AND(D5&lt;&gt;"",NOT(ISNUMBER(D5)))</formula>
    </cfRule>
    <cfRule type="expression" dxfId="34" priority="14">
      <formula>AND($C5="Total Receptores",D$5&lt;&gt;"")</formula>
    </cfRule>
    <cfRule type="expression" dxfId="33" priority="18">
      <formula>AND($C5="%",D$5&lt;&gt;"")</formula>
    </cfRule>
    <cfRule type="expression" dxfId="32" priority="19">
      <formula>AND(D$5="Total Donantes",D5&lt;&gt;"",$C5&lt;&gt;"Netos")</formula>
    </cfRule>
    <cfRule type="expression" dxfId="31" priority="20">
      <formula>AND($C5="Total Donantes",D5&lt;&gt;"")</formula>
    </cfRule>
    <cfRule type="expression" dxfId="30" priority="21">
      <formula>AND(D$5&lt;&gt;$C5,$C5&lt;&gt;"",D$5&lt;&gt;"")</formula>
    </cfRule>
    <cfRule type="expression" dxfId="29" priority="22">
      <formula>AND(D$5=$C5,D$5&lt;&gt;"")</formula>
    </cfRule>
  </conditionalFormatting>
  <conditionalFormatting sqref="C30">
    <cfRule type="expression" dxfId="28" priority="4">
      <formula>AND($C30="Netos")</formula>
    </cfRule>
    <cfRule type="expression" dxfId="27" priority="5">
      <formula>AND($C30&lt;&gt;"Total Receptores",$C30&lt;&gt;"%",$C30&lt;&gt;"")</formula>
    </cfRule>
    <cfRule type="expression" dxfId="26" priority="6">
      <formula>OR($C30="Total Receptores",$C30="%")</formula>
    </cfRule>
  </conditionalFormatting>
  <conditionalFormatting sqref="D30:Y30">
    <cfRule type="expression" dxfId="25" priority="1">
      <formula>AND(D30="Total Donantes")</formula>
    </cfRule>
    <cfRule type="expression" dxfId="24" priority="2">
      <formula>AND(D30&lt;&gt;"",NOT(ISNUMBER(D30)))</formula>
    </cfRule>
    <cfRule type="expression" dxfId="23" priority="3">
      <formula>AND($C30="Total Receptores",D$5&lt;&gt;"")</formula>
    </cfRule>
    <cfRule type="expression" dxfId="22" priority="7">
      <formula>AND($C30="%",D$5&lt;&gt;"")</formula>
    </cfRule>
    <cfRule type="expression" dxfId="21" priority="8">
      <formula>AND(D$5="Total Donantes",D30&lt;&gt;"",$C30&lt;&gt;"Netos")</formula>
    </cfRule>
    <cfRule type="expression" dxfId="20" priority="9">
      <formula>AND($C30="Total Donantes",D30&lt;&gt;"")</formula>
    </cfRule>
    <cfRule type="expression" dxfId="19" priority="10">
      <formula>AND(D$5&lt;&gt;$C30,$C30&lt;&gt;"",D$5&lt;&gt;"")</formula>
    </cfRule>
    <cfRule type="expression" dxfId="18" priority="11">
      <formula>AND(D$5=$C30,D$5&lt;&gt;"")</formula>
    </cfRule>
  </conditionalFormatting>
  <printOptions horizontalCentered="1" verticalCentered="1"/>
  <pageMargins left="0.27559055118110237" right="0.31496062992125984" top="0.27559055118110237" bottom="0.23622047244094491" header="0.19685039370078741" footer="0.15748031496062992"/>
  <pageSetup paperSize="122" scale="4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</sheetPr>
  <dimension ref="A1:AR74"/>
  <sheetViews>
    <sheetView showGridLines="0" topLeftCell="U1" zoomScale="80" zoomScaleNormal="80" zoomScaleSheetLayoutView="40" workbookViewId="0">
      <pane ySplit="5" topLeftCell="A33" activePane="bottomLeft" state="frozen"/>
      <selection activeCell="D4" sqref="D4:I4"/>
      <selection pane="bottomLeft" activeCell="B2" sqref="B2:N2"/>
    </sheetView>
  </sheetViews>
  <sheetFormatPr baseColWidth="10" defaultColWidth="9.88671875" defaultRowHeight="15" x14ac:dyDescent="0.2"/>
  <cols>
    <col min="1" max="1" width="2.33203125" style="92" customWidth="1"/>
    <col min="2" max="2" width="10.6640625" style="92" customWidth="1"/>
    <col min="3" max="5" width="5.109375" style="92" customWidth="1"/>
    <col min="6" max="8" width="7" style="92" customWidth="1"/>
    <col min="9" max="11" width="7.77734375" style="92" customWidth="1"/>
    <col min="12" max="14" width="5.77734375" style="92" customWidth="1"/>
    <col min="15" max="15" width="11.33203125" style="92" customWidth="1"/>
    <col min="16" max="18" width="5.44140625" style="92" customWidth="1"/>
    <col min="19" max="21" width="6.33203125" style="92" customWidth="1"/>
    <col min="22" max="22" width="7.88671875" style="92" customWidth="1"/>
    <col min="23" max="23" width="6.5546875" style="92" customWidth="1"/>
    <col min="24" max="24" width="7.44140625" style="92" customWidth="1"/>
    <col min="25" max="25" width="7.21875" style="92" customWidth="1"/>
    <col min="26" max="26" width="6.5546875" style="92" customWidth="1"/>
    <col min="27" max="27" width="6.6640625" style="92" customWidth="1"/>
    <col min="28" max="28" width="12.109375" style="92" customWidth="1"/>
    <col min="29" max="29" width="5.88671875" style="92" customWidth="1"/>
    <col min="30" max="30" width="5.21875" style="92" bestFit="1" customWidth="1"/>
    <col min="31" max="31" width="6.33203125" style="92" bestFit="1" customWidth="1"/>
    <col min="32" max="32" width="6.77734375" style="92" customWidth="1"/>
    <col min="33" max="33" width="5.21875" style="92" bestFit="1" customWidth="1"/>
    <col min="34" max="34" width="6.77734375" style="92" customWidth="1"/>
    <col min="35" max="35" width="4.44140625" style="92" customWidth="1"/>
    <col min="36" max="36" width="3.21875" style="92" bestFit="1" customWidth="1"/>
    <col min="37" max="37" width="4.44140625" style="92" bestFit="1" customWidth="1"/>
    <col min="38" max="38" width="5.109375" style="92" customWidth="1"/>
    <col min="39" max="39" width="3.44140625" style="92" bestFit="1" customWidth="1"/>
    <col min="40" max="40" width="4.6640625" style="92" bestFit="1" customWidth="1"/>
    <col min="41" max="42" width="8.109375" style="92" customWidth="1"/>
    <col min="43" max="43" width="8.5546875" style="92" customWidth="1"/>
    <col min="44" max="16384" width="9.88671875" style="92"/>
  </cols>
  <sheetData>
    <row r="1" spans="1:44" ht="44.25" x14ac:dyDescent="0.55000000000000004">
      <c r="A1" s="147"/>
      <c r="B1" s="234" t="s">
        <v>93</v>
      </c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148" t="s">
        <v>93</v>
      </c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 t="s">
        <v>93</v>
      </c>
      <c r="AD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</row>
    <row r="2" spans="1:44" ht="26.25" customHeight="1" x14ac:dyDescent="0.35">
      <c r="B2" s="235" t="s">
        <v>94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 t="s">
        <v>94</v>
      </c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 t="s">
        <v>94</v>
      </c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149"/>
    </row>
    <row r="3" spans="1:44" ht="21" x14ac:dyDescent="0.2">
      <c r="B3" s="236">
        <f>Tapa!C4</f>
        <v>42216</v>
      </c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>
        <f>Tapa!C4</f>
        <v>42216</v>
      </c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6">
        <f>Tapa!C4</f>
        <v>42216</v>
      </c>
      <c r="AC3" s="236"/>
      <c r="AD3" s="236"/>
      <c r="AE3" s="236"/>
      <c r="AF3" s="236"/>
      <c r="AG3" s="236"/>
      <c r="AH3" s="236"/>
      <c r="AI3" s="236"/>
      <c r="AJ3" s="236"/>
      <c r="AK3" s="236"/>
      <c r="AL3" s="236"/>
      <c r="AM3" s="236"/>
      <c r="AN3" s="236"/>
      <c r="AO3" s="236"/>
      <c r="AP3" s="236"/>
      <c r="AQ3" s="236"/>
      <c r="AR3" s="150"/>
    </row>
    <row r="4" spans="1:44" ht="15.75" customHeight="1" x14ac:dyDescent="0.2">
      <c r="B4" s="96" t="s">
        <v>5</v>
      </c>
      <c r="C4" s="98" t="s">
        <v>26</v>
      </c>
      <c r="D4" s="94"/>
      <c r="E4" s="95"/>
      <c r="F4" s="99" t="s">
        <v>19</v>
      </c>
      <c r="G4" s="94"/>
      <c r="H4" s="95"/>
      <c r="I4" s="98" t="s">
        <v>20</v>
      </c>
      <c r="J4" s="94"/>
      <c r="K4" s="95"/>
      <c r="L4" s="98" t="s">
        <v>21</v>
      </c>
      <c r="M4" s="94"/>
      <c r="N4" s="95"/>
      <c r="O4" s="96" t="s">
        <v>5</v>
      </c>
      <c r="P4" s="100" t="s">
        <v>72</v>
      </c>
      <c r="Q4" s="94"/>
      <c r="R4" s="95"/>
      <c r="S4" s="101" t="s">
        <v>74</v>
      </c>
      <c r="T4" s="94"/>
      <c r="U4" s="95"/>
      <c r="V4" s="98" t="s">
        <v>22</v>
      </c>
      <c r="W4" s="94"/>
      <c r="X4" s="95"/>
      <c r="Y4" s="98" t="s">
        <v>23</v>
      </c>
      <c r="Z4" s="94"/>
      <c r="AA4" s="95"/>
      <c r="AB4" s="96" t="s">
        <v>5</v>
      </c>
      <c r="AC4" s="98" t="s">
        <v>24</v>
      </c>
      <c r="AD4" s="94"/>
      <c r="AE4" s="95"/>
      <c r="AF4" s="98" t="s">
        <v>25</v>
      </c>
      <c r="AG4" s="94"/>
      <c r="AH4" s="94"/>
      <c r="AI4" s="101" t="s">
        <v>46</v>
      </c>
      <c r="AJ4" s="94"/>
      <c r="AK4" s="95"/>
      <c r="AL4" s="101" t="s">
        <v>92</v>
      </c>
      <c r="AM4" s="94"/>
      <c r="AN4" s="94"/>
      <c r="AO4" s="237" t="s">
        <v>43</v>
      </c>
      <c r="AP4" s="238"/>
      <c r="AQ4" s="239"/>
    </row>
    <row r="5" spans="1:44" x14ac:dyDescent="0.2">
      <c r="B5" s="97"/>
      <c r="C5" s="79" t="s">
        <v>49</v>
      </c>
      <c r="D5" s="79" t="s">
        <v>65</v>
      </c>
      <c r="E5" s="80" t="s">
        <v>44</v>
      </c>
      <c r="F5" s="79" t="s">
        <v>49</v>
      </c>
      <c r="G5" s="79" t="s">
        <v>65</v>
      </c>
      <c r="H5" s="80" t="s">
        <v>44</v>
      </c>
      <c r="I5" s="79" t="s">
        <v>49</v>
      </c>
      <c r="J5" s="79" t="s">
        <v>65</v>
      </c>
      <c r="K5" s="80" t="s">
        <v>44</v>
      </c>
      <c r="L5" s="79" t="s">
        <v>49</v>
      </c>
      <c r="M5" s="79" t="s">
        <v>65</v>
      </c>
      <c r="N5" s="80" t="s">
        <v>44</v>
      </c>
      <c r="O5" s="97"/>
      <c r="P5" s="80" t="s">
        <v>49</v>
      </c>
      <c r="Q5" s="80" t="s">
        <v>65</v>
      </c>
      <c r="R5" s="80" t="s">
        <v>44</v>
      </c>
      <c r="S5" s="79" t="s">
        <v>49</v>
      </c>
      <c r="T5" s="79" t="s">
        <v>65</v>
      </c>
      <c r="U5" s="80" t="s">
        <v>44</v>
      </c>
      <c r="V5" s="79" t="s">
        <v>49</v>
      </c>
      <c r="W5" s="79" t="s">
        <v>65</v>
      </c>
      <c r="X5" s="80" t="s">
        <v>44</v>
      </c>
      <c r="Y5" s="79" t="s">
        <v>49</v>
      </c>
      <c r="Z5" s="79" t="s">
        <v>65</v>
      </c>
      <c r="AA5" s="80" t="s">
        <v>44</v>
      </c>
      <c r="AB5" s="97"/>
      <c r="AC5" s="79" t="s">
        <v>49</v>
      </c>
      <c r="AD5" s="79" t="s">
        <v>65</v>
      </c>
      <c r="AE5" s="80" t="s">
        <v>44</v>
      </c>
      <c r="AF5" s="80" t="s">
        <v>49</v>
      </c>
      <c r="AG5" s="80" t="s">
        <v>65</v>
      </c>
      <c r="AH5" s="80" t="s">
        <v>44</v>
      </c>
      <c r="AI5" s="79" t="s">
        <v>49</v>
      </c>
      <c r="AJ5" s="79" t="s">
        <v>65</v>
      </c>
      <c r="AK5" s="80" t="s">
        <v>44</v>
      </c>
      <c r="AL5" s="80" t="s">
        <v>49</v>
      </c>
      <c r="AM5" s="80" t="s">
        <v>65</v>
      </c>
      <c r="AN5" s="80" t="s">
        <v>44</v>
      </c>
      <c r="AO5" s="86" t="s">
        <v>49</v>
      </c>
      <c r="AP5" s="86" t="s">
        <v>65</v>
      </c>
      <c r="AQ5" s="86" t="s">
        <v>44</v>
      </c>
    </row>
    <row r="6" spans="1:44" ht="16.5" x14ac:dyDescent="0.25">
      <c r="A6" s="151"/>
      <c r="B6" s="87">
        <v>40909</v>
      </c>
      <c r="C6" s="88">
        <v>0</v>
      </c>
      <c r="D6" s="88">
        <v>0</v>
      </c>
      <c r="E6" s="89">
        <v>0</v>
      </c>
      <c r="F6" s="88">
        <v>11</v>
      </c>
      <c r="G6" s="88">
        <v>26</v>
      </c>
      <c r="H6" s="89">
        <v>37</v>
      </c>
      <c r="I6" s="88">
        <v>3956</v>
      </c>
      <c r="J6" s="88">
        <v>1486</v>
      </c>
      <c r="K6" s="89">
        <v>5442</v>
      </c>
      <c r="L6" s="88">
        <v>16</v>
      </c>
      <c r="M6" s="88">
        <v>10</v>
      </c>
      <c r="N6" s="89">
        <v>26</v>
      </c>
      <c r="O6" s="87">
        <f t="shared" ref="O6:O45" si="0">B6</f>
        <v>40909</v>
      </c>
      <c r="P6" s="88">
        <v>0</v>
      </c>
      <c r="Q6" s="88">
        <v>0</v>
      </c>
      <c r="R6" s="89">
        <v>0</v>
      </c>
      <c r="S6" s="88">
        <v>0</v>
      </c>
      <c r="T6" s="88">
        <v>0</v>
      </c>
      <c r="U6" s="89">
        <v>0</v>
      </c>
      <c r="V6" s="88">
        <v>6525</v>
      </c>
      <c r="W6" s="88">
        <v>4413</v>
      </c>
      <c r="X6" s="89">
        <v>10938</v>
      </c>
      <c r="Y6" s="88">
        <v>5438</v>
      </c>
      <c r="Z6" s="88">
        <v>7311</v>
      </c>
      <c r="AA6" s="89">
        <v>12749</v>
      </c>
      <c r="AB6" s="87">
        <f>B6</f>
        <v>40909</v>
      </c>
      <c r="AC6" s="88">
        <v>1</v>
      </c>
      <c r="AD6" s="88">
        <v>19</v>
      </c>
      <c r="AE6" s="89">
        <v>20</v>
      </c>
      <c r="AF6" s="88">
        <v>0</v>
      </c>
      <c r="AG6" s="88">
        <v>0</v>
      </c>
      <c r="AH6" s="89">
        <v>0</v>
      </c>
      <c r="AI6" s="88">
        <v>0</v>
      </c>
      <c r="AJ6" s="88">
        <v>0</v>
      </c>
      <c r="AK6" s="89">
        <v>0</v>
      </c>
      <c r="AL6" s="88">
        <v>0</v>
      </c>
      <c r="AM6" s="88">
        <v>0</v>
      </c>
      <c r="AN6" s="89">
        <v>0</v>
      </c>
      <c r="AO6" s="81">
        <f>C6+F6+I6+L6+P6+S6+V6+Y6+AC6+AF6+AI6+AL6</f>
        <v>15947</v>
      </c>
      <c r="AP6" s="81">
        <f>D6+G6+J6+M6+Q6+T6+W6+Z6+AD6+AG6+AJ6+AM6</f>
        <v>13265</v>
      </c>
      <c r="AQ6" s="90">
        <f>E6+H6+K6+N6+R6+U6+X6+AA6+AE6+AH6+AK6+AN6</f>
        <v>29212</v>
      </c>
    </row>
    <row r="7" spans="1:44" ht="16.5" x14ac:dyDescent="0.25">
      <c r="A7" s="151"/>
      <c r="B7" s="91">
        <v>40940</v>
      </c>
      <c r="C7" s="88">
        <v>0</v>
      </c>
      <c r="D7" s="88">
        <v>0</v>
      </c>
      <c r="E7" s="89">
        <v>0</v>
      </c>
      <c r="F7" s="88">
        <v>12</v>
      </c>
      <c r="G7" s="88">
        <v>32</v>
      </c>
      <c r="H7" s="89">
        <v>44</v>
      </c>
      <c r="I7" s="88">
        <v>11046</v>
      </c>
      <c r="J7" s="88">
        <v>3526</v>
      </c>
      <c r="K7" s="89">
        <v>14572</v>
      </c>
      <c r="L7" s="88">
        <v>18</v>
      </c>
      <c r="M7" s="88">
        <v>6</v>
      </c>
      <c r="N7" s="89">
        <v>24</v>
      </c>
      <c r="O7" s="91">
        <f t="shared" si="0"/>
        <v>40940</v>
      </c>
      <c r="P7" s="88">
        <v>0</v>
      </c>
      <c r="Q7" s="88">
        <v>0</v>
      </c>
      <c r="R7" s="89">
        <v>0</v>
      </c>
      <c r="S7" s="88">
        <v>0</v>
      </c>
      <c r="T7" s="88">
        <v>0</v>
      </c>
      <c r="U7" s="89">
        <v>0</v>
      </c>
      <c r="V7" s="88">
        <v>15956</v>
      </c>
      <c r="W7" s="88">
        <v>12131</v>
      </c>
      <c r="X7" s="89">
        <v>28087</v>
      </c>
      <c r="Y7" s="88">
        <v>8353</v>
      </c>
      <c r="Z7" s="88">
        <v>13001</v>
      </c>
      <c r="AA7" s="89">
        <v>21354</v>
      </c>
      <c r="AB7" s="91">
        <f t="shared" ref="AB7:AB45" si="1">B7</f>
        <v>40940</v>
      </c>
      <c r="AC7" s="88">
        <v>11</v>
      </c>
      <c r="AD7" s="88">
        <v>244</v>
      </c>
      <c r="AE7" s="89">
        <v>255</v>
      </c>
      <c r="AF7" s="88">
        <v>0</v>
      </c>
      <c r="AG7" s="88">
        <v>0</v>
      </c>
      <c r="AH7" s="89">
        <v>0</v>
      </c>
      <c r="AI7" s="88">
        <v>0</v>
      </c>
      <c r="AJ7" s="88">
        <v>0</v>
      </c>
      <c r="AK7" s="89">
        <v>0</v>
      </c>
      <c r="AL7" s="88">
        <v>0</v>
      </c>
      <c r="AM7" s="88">
        <v>0</v>
      </c>
      <c r="AN7" s="89">
        <v>0</v>
      </c>
      <c r="AO7" s="81">
        <f t="shared" ref="AO7:AQ43" si="2">C7+F7+I7+L7+P7+S7+V7+Y7+AC7+AF7+AI7+AL7</f>
        <v>35396</v>
      </c>
      <c r="AP7" s="81">
        <f t="shared" si="2"/>
        <v>28940</v>
      </c>
      <c r="AQ7" s="90">
        <f t="shared" si="2"/>
        <v>64336</v>
      </c>
    </row>
    <row r="8" spans="1:44" ht="16.5" x14ac:dyDescent="0.25">
      <c r="A8" s="151"/>
      <c r="B8" s="91">
        <v>40969</v>
      </c>
      <c r="C8" s="88">
        <v>0</v>
      </c>
      <c r="D8" s="88">
        <v>0</v>
      </c>
      <c r="E8" s="89">
        <v>0</v>
      </c>
      <c r="F8" s="88">
        <v>26</v>
      </c>
      <c r="G8" s="88">
        <v>90</v>
      </c>
      <c r="H8" s="89">
        <v>116</v>
      </c>
      <c r="I8" s="88">
        <v>15295</v>
      </c>
      <c r="J8" s="88">
        <v>4418</v>
      </c>
      <c r="K8" s="89">
        <v>19713</v>
      </c>
      <c r="L8" s="88">
        <v>33</v>
      </c>
      <c r="M8" s="88">
        <v>14</v>
      </c>
      <c r="N8" s="89">
        <v>47</v>
      </c>
      <c r="O8" s="91">
        <f t="shared" si="0"/>
        <v>40969</v>
      </c>
      <c r="P8" s="88">
        <v>0</v>
      </c>
      <c r="Q8" s="88">
        <v>0</v>
      </c>
      <c r="R8" s="89">
        <v>0</v>
      </c>
      <c r="S8" s="88">
        <v>0</v>
      </c>
      <c r="T8" s="88">
        <v>0</v>
      </c>
      <c r="U8" s="89">
        <v>0</v>
      </c>
      <c r="V8" s="88">
        <v>18333</v>
      </c>
      <c r="W8" s="88">
        <v>14437</v>
      </c>
      <c r="X8" s="89">
        <v>32770</v>
      </c>
      <c r="Y8" s="88">
        <v>7530</v>
      </c>
      <c r="Z8" s="88">
        <v>14648</v>
      </c>
      <c r="AA8" s="89">
        <v>22178</v>
      </c>
      <c r="AB8" s="91">
        <f t="shared" si="1"/>
        <v>40969</v>
      </c>
      <c r="AC8" s="88">
        <v>89</v>
      </c>
      <c r="AD8" s="88">
        <v>885</v>
      </c>
      <c r="AE8" s="89">
        <v>974</v>
      </c>
      <c r="AF8" s="88">
        <v>15</v>
      </c>
      <c r="AG8" s="88">
        <v>2</v>
      </c>
      <c r="AH8" s="89">
        <v>17</v>
      </c>
      <c r="AI8" s="88">
        <v>0</v>
      </c>
      <c r="AJ8" s="88">
        <v>0</v>
      </c>
      <c r="AK8" s="89">
        <v>0</v>
      </c>
      <c r="AL8" s="88">
        <v>0</v>
      </c>
      <c r="AM8" s="88">
        <v>0</v>
      </c>
      <c r="AN8" s="89">
        <v>0</v>
      </c>
      <c r="AO8" s="81">
        <f t="shared" si="2"/>
        <v>41321</v>
      </c>
      <c r="AP8" s="81">
        <f t="shared" si="2"/>
        <v>34494</v>
      </c>
      <c r="AQ8" s="90">
        <f t="shared" si="2"/>
        <v>75815</v>
      </c>
    </row>
    <row r="9" spans="1:44" ht="16.5" x14ac:dyDescent="0.25">
      <c r="A9" s="151"/>
      <c r="B9" s="91">
        <v>41000</v>
      </c>
      <c r="C9" s="88">
        <v>0</v>
      </c>
      <c r="D9" s="88">
        <v>0</v>
      </c>
      <c r="E9" s="89">
        <v>0</v>
      </c>
      <c r="F9" s="88">
        <v>6</v>
      </c>
      <c r="G9" s="88">
        <v>91</v>
      </c>
      <c r="H9" s="89">
        <v>97</v>
      </c>
      <c r="I9" s="88">
        <v>11247</v>
      </c>
      <c r="J9" s="88">
        <v>5621</v>
      </c>
      <c r="K9" s="89">
        <v>16868</v>
      </c>
      <c r="L9" s="88">
        <v>10</v>
      </c>
      <c r="M9" s="88">
        <v>20</v>
      </c>
      <c r="N9" s="89">
        <v>30</v>
      </c>
      <c r="O9" s="91">
        <f t="shared" si="0"/>
        <v>41000</v>
      </c>
      <c r="P9" s="88">
        <v>0</v>
      </c>
      <c r="Q9" s="88">
        <v>0</v>
      </c>
      <c r="R9" s="89">
        <v>0</v>
      </c>
      <c r="S9" s="88">
        <v>0</v>
      </c>
      <c r="T9" s="88">
        <v>0</v>
      </c>
      <c r="U9" s="89">
        <v>0</v>
      </c>
      <c r="V9" s="88">
        <v>15089</v>
      </c>
      <c r="W9" s="88">
        <v>10860</v>
      </c>
      <c r="X9" s="89">
        <v>25949</v>
      </c>
      <c r="Y9" s="88">
        <v>5205</v>
      </c>
      <c r="Z9" s="88">
        <v>12202</v>
      </c>
      <c r="AA9" s="89">
        <v>17407</v>
      </c>
      <c r="AB9" s="91">
        <f t="shared" si="1"/>
        <v>41000</v>
      </c>
      <c r="AC9" s="88">
        <v>78</v>
      </c>
      <c r="AD9" s="88">
        <v>899</v>
      </c>
      <c r="AE9" s="89">
        <v>977</v>
      </c>
      <c r="AF9" s="88">
        <v>817</v>
      </c>
      <c r="AG9" s="88">
        <v>157</v>
      </c>
      <c r="AH9" s="89">
        <v>974</v>
      </c>
      <c r="AI9" s="88">
        <v>0</v>
      </c>
      <c r="AJ9" s="88">
        <v>0</v>
      </c>
      <c r="AK9" s="89">
        <v>0</v>
      </c>
      <c r="AL9" s="88">
        <v>0</v>
      </c>
      <c r="AM9" s="88">
        <v>0</v>
      </c>
      <c r="AN9" s="89">
        <v>0</v>
      </c>
      <c r="AO9" s="81">
        <f t="shared" si="2"/>
        <v>32452</v>
      </c>
      <c r="AP9" s="81">
        <f t="shared" si="2"/>
        <v>29850</v>
      </c>
      <c r="AQ9" s="90">
        <f t="shared" si="2"/>
        <v>62302</v>
      </c>
    </row>
    <row r="10" spans="1:44" ht="16.5" x14ac:dyDescent="0.25">
      <c r="A10" s="151"/>
      <c r="B10" s="91">
        <v>41030</v>
      </c>
      <c r="C10" s="88">
        <v>0</v>
      </c>
      <c r="D10" s="88">
        <v>0</v>
      </c>
      <c r="E10" s="89">
        <v>0</v>
      </c>
      <c r="F10" s="88">
        <v>127</v>
      </c>
      <c r="G10" s="88">
        <v>167</v>
      </c>
      <c r="H10" s="89">
        <v>294</v>
      </c>
      <c r="I10" s="88">
        <v>11501</v>
      </c>
      <c r="J10" s="88">
        <v>5457</v>
      </c>
      <c r="K10" s="89">
        <v>16958</v>
      </c>
      <c r="L10" s="88">
        <v>39</v>
      </c>
      <c r="M10" s="88">
        <v>205</v>
      </c>
      <c r="N10" s="89">
        <v>244</v>
      </c>
      <c r="O10" s="91">
        <f t="shared" si="0"/>
        <v>41030</v>
      </c>
      <c r="P10" s="88">
        <v>0</v>
      </c>
      <c r="Q10" s="88">
        <v>0</v>
      </c>
      <c r="R10" s="89">
        <v>0</v>
      </c>
      <c r="S10" s="88">
        <v>0</v>
      </c>
      <c r="T10" s="88">
        <v>0</v>
      </c>
      <c r="U10" s="89">
        <v>0</v>
      </c>
      <c r="V10" s="88">
        <v>12512</v>
      </c>
      <c r="W10" s="88">
        <v>11554</v>
      </c>
      <c r="X10" s="89">
        <v>24066</v>
      </c>
      <c r="Y10" s="88">
        <v>5434</v>
      </c>
      <c r="Z10" s="88">
        <v>13437</v>
      </c>
      <c r="AA10" s="89">
        <v>18871</v>
      </c>
      <c r="AB10" s="91">
        <f t="shared" si="1"/>
        <v>41030</v>
      </c>
      <c r="AC10" s="88">
        <v>147</v>
      </c>
      <c r="AD10" s="88">
        <v>1151</v>
      </c>
      <c r="AE10" s="89">
        <v>1298</v>
      </c>
      <c r="AF10" s="88">
        <v>1664</v>
      </c>
      <c r="AG10" s="88">
        <v>318</v>
      </c>
      <c r="AH10" s="89">
        <v>1982</v>
      </c>
      <c r="AI10" s="88">
        <v>0</v>
      </c>
      <c r="AJ10" s="88">
        <v>0</v>
      </c>
      <c r="AK10" s="89">
        <v>0</v>
      </c>
      <c r="AL10" s="88">
        <v>0</v>
      </c>
      <c r="AM10" s="88">
        <v>0</v>
      </c>
      <c r="AN10" s="89">
        <v>0</v>
      </c>
      <c r="AO10" s="81">
        <f t="shared" si="2"/>
        <v>31424</v>
      </c>
      <c r="AP10" s="81">
        <f t="shared" si="2"/>
        <v>32289</v>
      </c>
      <c r="AQ10" s="90">
        <f t="shared" si="2"/>
        <v>63713</v>
      </c>
    </row>
    <row r="11" spans="1:44" ht="16.5" x14ac:dyDescent="0.25">
      <c r="A11" s="151"/>
      <c r="B11" s="91">
        <v>41061</v>
      </c>
      <c r="C11" s="88">
        <v>1</v>
      </c>
      <c r="D11" s="88">
        <v>0</v>
      </c>
      <c r="E11" s="89">
        <v>1</v>
      </c>
      <c r="F11" s="88">
        <v>374</v>
      </c>
      <c r="G11" s="88">
        <v>674</v>
      </c>
      <c r="H11" s="89">
        <v>1048</v>
      </c>
      <c r="I11" s="88">
        <v>13986</v>
      </c>
      <c r="J11" s="88">
        <v>7086</v>
      </c>
      <c r="K11" s="89">
        <v>21072</v>
      </c>
      <c r="L11" s="88">
        <v>46</v>
      </c>
      <c r="M11" s="88">
        <v>30</v>
      </c>
      <c r="N11" s="89">
        <v>76</v>
      </c>
      <c r="O11" s="91">
        <f t="shared" si="0"/>
        <v>41061</v>
      </c>
      <c r="P11" s="88">
        <v>0</v>
      </c>
      <c r="Q11" s="88">
        <v>0</v>
      </c>
      <c r="R11" s="89">
        <v>0</v>
      </c>
      <c r="S11" s="88">
        <v>0</v>
      </c>
      <c r="T11" s="88">
        <v>0</v>
      </c>
      <c r="U11" s="89">
        <v>0</v>
      </c>
      <c r="V11" s="88">
        <v>11613</v>
      </c>
      <c r="W11" s="88">
        <v>9951</v>
      </c>
      <c r="X11" s="89">
        <v>21564</v>
      </c>
      <c r="Y11" s="88">
        <v>4933</v>
      </c>
      <c r="Z11" s="88">
        <v>15159</v>
      </c>
      <c r="AA11" s="89">
        <v>20092</v>
      </c>
      <c r="AB11" s="91">
        <f t="shared" si="1"/>
        <v>41061</v>
      </c>
      <c r="AC11" s="88">
        <v>375</v>
      </c>
      <c r="AD11" s="88">
        <v>992</v>
      </c>
      <c r="AE11" s="89">
        <v>1367</v>
      </c>
      <c r="AF11" s="88">
        <v>1942</v>
      </c>
      <c r="AG11" s="88">
        <v>336</v>
      </c>
      <c r="AH11" s="89">
        <v>2278</v>
      </c>
      <c r="AI11" s="88">
        <v>0</v>
      </c>
      <c r="AJ11" s="88">
        <v>0</v>
      </c>
      <c r="AK11" s="89">
        <v>0</v>
      </c>
      <c r="AL11" s="88">
        <v>0</v>
      </c>
      <c r="AM11" s="88">
        <v>0</v>
      </c>
      <c r="AN11" s="89">
        <v>0</v>
      </c>
      <c r="AO11" s="81">
        <f t="shared" si="2"/>
        <v>33270</v>
      </c>
      <c r="AP11" s="81">
        <f t="shared" si="2"/>
        <v>34228</v>
      </c>
      <c r="AQ11" s="90">
        <f t="shared" si="2"/>
        <v>67498</v>
      </c>
    </row>
    <row r="12" spans="1:44" ht="16.5" x14ac:dyDescent="0.25">
      <c r="A12" s="151"/>
      <c r="B12" s="91">
        <v>41091</v>
      </c>
      <c r="C12" s="88">
        <v>6</v>
      </c>
      <c r="D12" s="88">
        <v>0</v>
      </c>
      <c r="E12" s="89">
        <v>6</v>
      </c>
      <c r="F12" s="88">
        <v>349</v>
      </c>
      <c r="G12" s="88">
        <v>458</v>
      </c>
      <c r="H12" s="89">
        <v>807</v>
      </c>
      <c r="I12" s="88">
        <v>12645</v>
      </c>
      <c r="J12" s="88">
        <v>5487</v>
      </c>
      <c r="K12" s="89">
        <v>18132</v>
      </c>
      <c r="L12" s="88">
        <v>27</v>
      </c>
      <c r="M12" s="88">
        <v>30</v>
      </c>
      <c r="N12" s="89">
        <v>57</v>
      </c>
      <c r="O12" s="91">
        <f t="shared" si="0"/>
        <v>41091</v>
      </c>
      <c r="P12" s="88">
        <v>0</v>
      </c>
      <c r="Q12" s="88">
        <v>0</v>
      </c>
      <c r="R12" s="89">
        <v>0</v>
      </c>
      <c r="S12" s="88">
        <v>0</v>
      </c>
      <c r="T12" s="88">
        <v>0</v>
      </c>
      <c r="U12" s="89">
        <v>0</v>
      </c>
      <c r="V12" s="88">
        <v>17887</v>
      </c>
      <c r="W12" s="88">
        <v>8280</v>
      </c>
      <c r="X12" s="89">
        <v>26167</v>
      </c>
      <c r="Y12" s="88">
        <v>5842</v>
      </c>
      <c r="Z12" s="88">
        <v>12165</v>
      </c>
      <c r="AA12" s="89">
        <v>18007</v>
      </c>
      <c r="AB12" s="91">
        <f t="shared" si="1"/>
        <v>41091</v>
      </c>
      <c r="AC12" s="88">
        <v>294</v>
      </c>
      <c r="AD12" s="88">
        <v>969</v>
      </c>
      <c r="AE12" s="89">
        <v>1263</v>
      </c>
      <c r="AF12" s="88">
        <v>1852</v>
      </c>
      <c r="AG12" s="88">
        <v>308</v>
      </c>
      <c r="AH12" s="89">
        <v>2160</v>
      </c>
      <c r="AI12" s="88">
        <v>0</v>
      </c>
      <c r="AJ12" s="88">
        <v>0</v>
      </c>
      <c r="AK12" s="89">
        <v>0</v>
      </c>
      <c r="AL12" s="88">
        <v>0</v>
      </c>
      <c r="AM12" s="88">
        <v>0</v>
      </c>
      <c r="AN12" s="89">
        <v>0</v>
      </c>
      <c r="AO12" s="81">
        <f t="shared" si="2"/>
        <v>38902</v>
      </c>
      <c r="AP12" s="81">
        <f t="shared" si="2"/>
        <v>27697</v>
      </c>
      <c r="AQ12" s="90">
        <f t="shared" si="2"/>
        <v>66599</v>
      </c>
    </row>
    <row r="13" spans="1:44" ht="16.5" x14ac:dyDescent="0.25">
      <c r="A13" s="151"/>
      <c r="B13" s="91">
        <v>41122</v>
      </c>
      <c r="C13" s="88">
        <v>6</v>
      </c>
      <c r="D13" s="88">
        <v>0</v>
      </c>
      <c r="E13" s="89">
        <v>6</v>
      </c>
      <c r="F13" s="88">
        <v>460</v>
      </c>
      <c r="G13" s="88">
        <v>750</v>
      </c>
      <c r="H13" s="89">
        <v>1210</v>
      </c>
      <c r="I13" s="88">
        <v>13241</v>
      </c>
      <c r="J13" s="88">
        <v>5275</v>
      </c>
      <c r="K13" s="89">
        <v>18516</v>
      </c>
      <c r="L13" s="88">
        <v>36</v>
      </c>
      <c r="M13" s="88">
        <v>56</v>
      </c>
      <c r="N13" s="89">
        <v>92</v>
      </c>
      <c r="O13" s="91">
        <f t="shared" si="0"/>
        <v>41122</v>
      </c>
      <c r="P13" s="88">
        <v>0</v>
      </c>
      <c r="Q13" s="88">
        <v>0</v>
      </c>
      <c r="R13" s="89">
        <v>0</v>
      </c>
      <c r="S13" s="88">
        <v>0</v>
      </c>
      <c r="T13" s="88">
        <v>0</v>
      </c>
      <c r="U13" s="89">
        <v>0</v>
      </c>
      <c r="V13" s="88">
        <v>17032</v>
      </c>
      <c r="W13" s="88">
        <v>8054</v>
      </c>
      <c r="X13" s="89">
        <v>25086</v>
      </c>
      <c r="Y13" s="88">
        <v>7692</v>
      </c>
      <c r="Z13" s="88">
        <v>14215</v>
      </c>
      <c r="AA13" s="89">
        <v>21907</v>
      </c>
      <c r="AB13" s="91">
        <f t="shared" si="1"/>
        <v>41122</v>
      </c>
      <c r="AC13" s="88">
        <v>343</v>
      </c>
      <c r="AD13" s="88">
        <v>970</v>
      </c>
      <c r="AE13" s="89">
        <v>1313</v>
      </c>
      <c r="AF13" s="88">
        <v>1552</v>
      </c>
      <c r="AG13" s="88">
        <v>293</v>
      </c>
      <c r="AH13" s="89">
        <v>1845</v>
      </c>
      <c r="AI13" s="88">
        <v>0</v>
      </c>
      <c r="AJ13" s="88">
        <v>0</v>
      </c>
      <c r="AK13" s="89">
        <v>0</v>
      </c>
      <c r="AL13" s="88">
        <v>0</v>
      </c>
      <c r="AM13" s="88">
        <v>0</v>
      </c>
      <c r="AN13" s="89">
        <v>0</v>
      </c>
      <c r="AO13" s="81">
        <f t="shared" si="2"/>
        <v>40362</v>
      </c>
      <c r="AP13" s="81">
        <f t="shared" si="2"/>
        <v>29613</v>
      </c>
      <c r="AQ13" s="90">
        <f t="shared" si="2"/>
        <v>69975</v>
      </c>
    </row>
    <row r="14" spans="1:44" ht="16.5" x14ac:dyDescent="0.25">
      <c r="A14" s="151"/>
      <c r="B14" s="91">
        <v>41153</v>
      </c>
      <c r="C14" s="88">
        <v>5</v>
      </c>
      <c r="D14" s="88">
        <v>0</v>
      </c>
      <c r="E14" s="89">
        <v>5</v>
      </c>
      <c r="F14" s="88">
        <v>372</v>
      </c>
      <c r="G14" s="88">
        <v>519</v>
      </c>
      <c r="H14" s="89">
        <v>891</v>
      </c>
      <c r="I14" s="88">
        <v>11555</v>
      </c>
      <c r="J14" s="88">
        <v>3794</v>
      </c>
      <c r="K14" s="89">
        <v>15349</v>
      </c>
      <c r="L14" s="88">
        <v>26</v>
      </c>
      <c r="M14" s="88">
        <v>118</v>
      </c>
      <c r="N14" s="89">
        <v>144</v>
      </c>
      <c r="O14" s="91">
        <f t="shared" si="0"/>
        <v>41153</v>
      </c>
      <c r="P14" s="88">
        <v>0</v>
      </c>
      <c r="Q14" s="88">
        <v>0</v>
      </c>
      <c r="R14" s="89">
        <v>0</v>
      </c>
      <c r="S14" s="88">
        <v>0</v>
      </c>
      <c r="T14" s="88">
        <v>0</v>
      </c>
      <c r="U14" s="89">
        <v>0</v>
      </c>
      <c r="V14" s="88">
        <v>14044</v>
      </c>
      <c r="W14" s="88">
        <v>6313</v>
      </c>
      <c r="X14" s="89">
        <v>20357</v>
      </c>
      <c r="Y14" s="88">
        <v>6445</v>
      </c>
      <c r="Z14" s="88">
        <v>10895</v>
      </c>
      <c r="AA14" s="89">
        <v>17340</v>
      </c>
      <c r="AB14" s="91">
        <f t="shared" si="1"/>
        <v>41153</v>
      </c>
      <c r="AC14" s="88">
        <v>244</v>
      </c>
      <c r="AD14" s="88">
        <v>746</v>
      </c>
      <c r="AE14" s="89">
        <v>990</v>
      </c>
      <c r="AF14" s="88">
        <v>1614</v>
      </c>
      <c r="AG14" s="88">
        <v>226</v>
      </c>
      <c r="AH14" s="89">
        <v>1840</v>
      </c>
      <c r="AI14" s="88">
        <v>0</v>
      </c>
      <c r="AJ14" s="88">
        <v>0</v>
      </c>
      <c r="AK14" s="89">
        <v>0</v>
      </c>
      <c r="AL14" s="88">
        <v>0</v>
      </c>
      <c r="AM14" s="88">
        <v>0</v>
      </c>
      <c r="AN14" s="89">
        <v>0</v>
      </c>
      <c r="AO14" s="81">
        <f t="shared" si="2"/>
        <v>34305</v>
      </c>
      <c r="AP14" s="81">
        <f t="shared" si="2"/>
        <v>22611</v>
      </c>
      <c r="AQ14" s="90">
        <f t="shared" si="2"/>
        <v>56916</v>
      </c>
    </row>
    <row r="15" spans="1:44" ht="16.5" x14ac:dyDescent="0.25">
      <c r="A15" s="151"/>
      <c r="B15" s="91">
        <v>41183</v>
      </c>
      <c r="C15" s="88">
        <v>19</v>
      </c>
      <c r="D15" s="88">
        <v>0</v>
      </c>
      <c r="E15" s="89">
        <v>19</v>
      </c>
      <c r="F15" s="88">
        <v>521</v>
      </c>
      <c r="G15" s="88">
        <v>536</v>
      </c>
      <c r="H15" s="89">
        <v>1057</v>
      </c>
      <c r="I15" s="88">
        <v>15138</v>
      </c>
      <c r="J15" s="88">
        <v>3745</v>
      </c>
      <c r="K15" s="89">
        <v>18883</v>
      </c>
      <c r="L15" s="88">
        <v>33</v>
      </c>
      <c r="M15" s="88">
        <v>47</v>
      </c>
      <c r="N15" s="89">
        <v>80</v>
      </c>
      <c r="O15" s="91">
        <f t="shared" si="0"/>
        <v>41183</v>
      </c>
      <c r="P15" s="88">
        <v>0</v>
      </c>
      <c r="Q15" s="88">
        <v>0</v>
      </c>
      <c r="R15" s="89">
        <v>0</v>
      </c>
      <c r="S15" s="88">
        <v>0</v>
      </c>
      <c r="T15" s="88">
        <v>0</v>
      </c>
      <c r="U15" s="89">
        <v>0</v>
      </c>
      <c r="V15" s="88">
        <v>16725</v>
      </c>
      <c r="W15" s="88">
        <v>8155</v>
      </c>
      <c r="X15" s="89">
        <v>24880</v>
      </c>
      <c r="Y15" s="88">
        <v>6795</v>
      </c>
      <c r="Z15" s="88">
        <v>12428</v>
      </c>
      <c r="AA15" s="89">
        <v>19223</v>
      </c>
      <c r="AB15" s="91">
        <f t="shared" si="1"/>
        <v>41183</v>
      </c>
      <c r="AC15" s="88">
        <v>290</v>
      </c>
      <c r="AD15" s="88">
        <v>990</v>
      </c>
      <c r="AE15" s="89">
        <v>1280</v>
      </c>
      <c r="AF15" s="88">
        <v>2211</v>
      </c>
      <c r="AG15" s="88">
        <v>291</v>
      </c>
      <c r="AH15" s="89">
        <v>2502</v>
      </c>
      <c r="AI15" s="88">
        <v>0</v>
      </c>
      <c r="AJ15" s="88">
        <v>0</v>
      </c>
      <c r="AK15" s="89">
        <v>0</v>
      </c>
      <c r="AL15" s="88">
        <v>0</v>
      </c>
      <c r="AM15" s="88">
        <v>0</v>
      </c>
      <c r="AN15" s="89">
        <v>0</v>
      </c>
      <c r="AO15" s="81">
        <f t="shared" si="2"/>
        <v>41732</v>
      </c>
      <c r="AP15" s="81">
        <f t="shared" si="2"/>
        <v>26192</v>
      </c>
      <c r="AQ15" s="90">
        <f t="shared" si="2"/>
        <v>67924</v>
      </c>
    </row>
    <row r="16" spans="1:44" ht="16.5" x14ac:dyDescent="0.25">
      <c r="A16" s="151"/>
      <c r="B16" s="91">
        <v>41214</v>
      </c>
      <c r="C16" s="88">
        <v>7</v>
      </c>
      <c r="D16" s="88">
        <v>0</v>
      </c>
      <c r="E16" s="89">
        <v>7</v>
      </c>
      <c r="F16" s="88">
        <v>911</v>
      </c>
      <c r="G16" s="88">
        <v>552</v>
      </c>
      <c r="H16" s="89">
        <v>1463</v>
      </c>
      <c r="I16" s="88">
        <v>13887</v>
      </c>
      <c r="J16" s="88">
        <v>3765</v>
      </c>
      <c r="K16" s="89">
        <v>17652</v>
      </c>
      <c r="L16" s="88">
        <v>30</v>
      </c>
      <c r="M16" s="88">
        <v>30</v>
      </c>
      <c r="N16" s="89">
        <v>60</v>
      </c>
      <c r="O16" s="91">
        <f t="shared" si="0"/>
        <v>41214</v>
      </c>
      <c r="P16" s="88">
        <v>0</v>
      </c>
      <c r="Q16" s="88">
        <v>0</v>
      </c>
      <c r="R16" s="89">
        <v>0</v>
      </c>
      <c r="S16" s="88">
        <v>0</v>
      </c>
      <c r="T16" s="88">
        <v>0</v>
      </c>
      <c r="U16" s="89">
        <v>0</v>
      </c>
      <c r="V16" s="88">
        <v>15651</v>
      </c>
      <c r="W16" s="88">
        <v>9041</v>
      </c>
      <c r="X16" s="89">
        <v>24692</v>
      </c>
      <c r="Y16" s="88">
        <v>6086</v>
      </c>
      <c r="Z16" s="88">
        <v>10754</v>
      </c>
      <c r="AA16" s="89">
        <v>16840</v>
      </c>
      <c r="AB16" s="91">
        <f t="shared" si="1"/>
        <v>41214</v>
      </c>
      <c r="AC16" s="88">
        <v>233</v>
      </c>
      <c r="AD16" s="88">
        <v>768</v>
      </c>
      <c r="AE16" s="89">
        <v>1001</v>
      </c>
      <c r="AF16" s="88">
        <v>2136</v>
      </c>
      <c r="AG16" s="88">
        <v>286</v>
      </c>
      <c r="AH16" s="89">
        <v>2422</v>
      </c>
      <c r="AI16" s="88">
        <v>0</v>
      </c>
      <c r="AJ16" s="88">
        <v>0</v>
      </c>
      <c r="AK16" s="89">
        <v>0</v>
      </c>
      <c r="AL16" s="88">
        <v>0</v>
      </c>
      <c r="AM16" s="88">
        <v>0</v>
      </c>
      <c r="AN16" s="89">
        <v>0</v>
      </c>
      <c r="AO16" s="81">
        <f t="shared" si="2"/>
        <v>38941</v>
      </c>
      <c r="AP16" s="81">
        <f t="shared" si="2"/>
        <v>25196</v>
      </c>
      <c r="AQ16" s="90">
        <f t="shared" si="2"/>
        <v>64137</v>
      </c>
    </row>
    <row r="17" spans="1:43" ht="16.5" x14ac:dyDescent="0.25">
      <c r="A17" s="151"/>
      <c r="B17" s="91">
        <v>41244</v>
      </c>
      <c r="C17" s="88">
        <v>18</v>
      </c>
      <c r="D17" s="88">
        <v>0</v>
      </c>
      <c r="E17" s="89">
        <v>18</v>
      </c>
      <c r="F17" s="88">
        <v>725</v>
      </c>
      <c r="G17" s="88">
        <v>538</v>
      </c>
      <c r="H17" s="89">
        <v>1263</v>
      </c>
      <c r="I17" s="88">
        <v>11508</v>
      </c>
      <c r="J17" s="88">
        <v>3597</v>
      </c>
      <c r="K17" s="89">
        <v>15105</v>
      </c>
      <c r="L17" s="88">
        <v>38</v>
      </c>
      <c r="M17" s="88">
        <v>22</v>
      </c>
      <c r="N17" s="89">
        <v>60</v>
      </c>
      <c r="O17" s="91">
        <f t="shared" si="0"/>
        <v>41244</v>
      </c>
      <c r="P17" s="88">
        <v>0</v>
      </c>
      <c r="Q17" s="88">
        <v>0</v>
      </c>
      <c r="R17" s="89">
        <v>0</v>
      </c>
      <c r="S17" s="88">
        <v>0</v>
      </c>
      <c r="T17" s="88">
        <v>0</v>
      </c>
      <c r="U17" s="89">
        <v>0</v>
      </c>
      <c r="V17" s="88">
        <v>14892</v>
      </c>
      <c r="W17" s="88">
        <v>8253</v>
      </c>
      <c r="X17" s="89">
        <v>23145</v>
      </c>
      <c r="Y17" s="88">
        <v>5691</v>
      </c>
      <c r="Z17" s="88">
        <v>11215</v>
      </c>
      <c r="AA17" s="89">
        <v>16906</v>
      </c>
      <c r="AB17" s="91">
        <f t="shared" si="1"/>
        <v>41244</v>
      </c>
      <c r="AC17" s="88">
        <v>236</v>
      </c>
      <c r="AD17" s="88">
        <v>838</v>
      </c>
      <c r="AE17" s="89">
        <v>1074</v>
      </c>
      <c r="AF17" s="88">
        <v>3040</v>
      </c>
      <c r="AG17" s="88">
        <v>389</v>
      </c>
      <c r="AH17" s="89">
        <v>3429</v>
      </c>
      <c r="AI17" s="88">
        <v>0</v>
      </c>
      <c r="AJ17" s="88">
        <v>0</v>
      </c>
      <c r="AK17" s="89">
        <v>0</v>
      </c>
      <c r="AL17" s="88">
        <v>0</v>
      </c>
      <c r="AM17" s="88">
        <v>0</v>
      </c>
      <c r="AN17" s="89">
        <v>0</v>
      </c>
      <c r="AO17" s="81">
        <f t="shared" si="2"/>
        <v>36148</v>
      </c>
      <c r="AP17" s="81">
        <f t="shared" si="2"/>
        <v>24852</v>
      </c>
      <c r="AQ17" s="90">
        <f t="shared" si="2"/>
        <v>61000</v>
      </c>
    </row>
    <row r="18" spans="1:43" ht="16.5" x14ac:dyDescent="0.25">
      <c r="A18" s="151"/>
      <c r="B18" s="87">
        <v>41275</v>
      </c>
      <c r="C18" s="88">
        <v>51</v>
      </c>
      <c r="D18" s="88">
        <v>12</v>
      </c>
      <c r="E18" s="89">
        <v>63</v>
      </c>
      <c r="F18" s="88">
        <v>376</v>
      </c>
      <c r="G18" s="88">
        <v>513</v>
      </c>
      <c r="H18" s="89">
        <v>889</v>
      </c>
      <c r="I18" s="88">
        <v>12663</v>
      </c>
      <c r="J18" s="88">
        <v>3214</v>
      </c>
      <c r="K18" s="89">
        <v>15877</v>
      </c>
      <c r="L18" s="88">
        <v>28</v>
      </c>
      <c r="M18" s="88">
        <v>42</v>
      </c>
      <c r="N18" s="89">
        <v>70</v>
      </c>
      <c r="O18" s="87">
        <f t="shared" si="0"/>
        <v>41275</v>
      </c>
      <c r="P18" s="88">
        <v>16</v>
      </c>
      <c r="Q18" s="88">
        <v>0</v>
      </c>
      <c r="R18" s="89">
        <v>16</v>
      </c>
      <c r="S18" s="88">
        <v>0</v>
      </c>
      <c r="T18" s="88">
        <v>0</v>
      </c>
      <c r="U18" s="89">
        <v>0</v>
      </c>
      <c r="V18" s="88">
        <v>14395</v>
      </c>
      <c r="W18" s="88">
        <v>8329</v>
      </c>
      <c r="X18" s="89">
        <v>22724</v>
      </c>
      <c r="Y18" s="88">
        <v>7154</v>
      </c>
      <c r="Z18" s="88">
        <v>12321</v>
      </c>
      <c r="AA18" s="89">
        <v>19475</v>
      </c>
      <c r="AB18" s="87">
        <f t="shared" si="1"/>
        <v>41275</v>
      </c>
      <c r="AC18" s="88">
        <v>209</v>
      </c>
      <c r="AD18" s="88">
        <v>809</v>
      </c>
      <c r="AE18" s="89">
        <v>1018</v>
      </c>
      <c r="AF18" s="88">
        <v>2565</v>
      </c>
      <c r="AG18" s="88">
        <v>339</v>
      </c>
      <c r="AH18" s="89">
        <v>2904</v>
      </c>
      <c r="AI18" s="88">
        <v>0</v>
      </c>
      <c r="AJ18" s="88">
        <v>0</v>
      </c>
      <c r="AK18" s="89">
        <v>0</v>
      </c>
      <c r="AL18" s="88">
        <v>0</v>
      </c>
      <c r="AM18" s="88">
        <v>0</v>
      </c>
      <c r="AN18" s="89">
        <v>0</v>
      </c>
      <c r="AO18" s="81">
        <f t="shared" si="2"/>
        <v>37457</v>
      </c>
      <c r="AP18" s="81">
        <f t="shared" si="2"/>
        <v>25579</v>
      </c>
      <c r="AQ18" s="90">
        <f t="shared" si="2"/>
        <v>63036</v>
      </c>
    </row>
    <row r="19" spans="1:43" ht="16.5" x14ac:dyDescent="0.25">
      <c r="A19" s="151"/>
      <c r="B19" s="91">
        <v>41306</v>
      </c>
      <c r="C19" s="88">
        <v>71</v>
      </c>
      <c r="D19" s="88">
        <v>7</v>
      </c>
      <c r="E19" s="89">
        <v>78</v>
      </c>
      <c r="F19" s="88">
        <v>165</v>
      </c>
      <c r="G19" s="88">
        <v>225</v>
      </c>
      <c r="H19" s="89">
        <v>390</v>
      </c>
      <c r="I19" s="88">
        <v>8840</v>
      </c>
      <c r="J19" s="88">
        <v>2868</v>
      </c>
      <c r="K19" s="89">
        <v>11708</v>
      </c>
      <c r="L19" s="88">
        <v>19</v>
      </c>
      <c r="M19" s="88">
        <v>28</v>
      </c>
      <c r="N19" s="89">
        <v>47</v>
      </c>
      <c r="O19" s="91">
        <f t="shared" si="0"/>
        <v>41306</v>
      </c>
      <c r="P19" s="88">
        <v>20</v>
      </c>
      <c r="Q19" s="88">
        <v>0</v>
      </c>
      <c r="R19" s="89">
        <v>20</v>
      </c>
      <c r="S19" s="88">
        <v>0</v>
      </c>
      <c r="T19" s="88">
        <v>0</v>
      </c>
      <c r="U19" s="89">
        <v>0</v>
      </c>
      <c r="V19" s="88">
        <v>15190</v>
      </c>
      <c r="W19" s="88">
        <v>7305</v>
      </c>
      <c r="X19" s="89">
        <v>22495</v>
      </c>
      <c r="Y19" s="88">
        <v>6682</v>
      </c>
      <c r="Z19" s="88">
        <v>10440</v>
      </c>
      <c r="AA19" s="89">
        <v>17122</v>
      </c>
      <c r="AB19" s="91">
        <f t="shared" si="1"/>
        <v>41306</v>
      </c>
      <c r="AC19" s="88">
        <v>202</v>
      </c>
      <c r="AD19" s="88">
        <v>574</v>
      </c>
      <c r="AE19" s="89">
        <v>776</v>
      </c>
      <c r="AF19" s="88">
        <v>2077</v>
      </c>
      <c r="AG19" s="88">
        <v>294</v>
      </c>
      <c r="AH19" s="89">
        <v>2371</v>
      </c>
      <c r="AI19" s="88">
        <v>0</v>
      </c>
      <c r="AJ19" s="88">
        <v>0</v>
      </c>
      <c r="AK19" s="89">
        <v>0</v>
      </c>
      <c r="AL19" s="88">
        <v>0</v>
      </c>
      <c r="AM19" s="88">
        <v>0</v>
      </c>
      <c r="AN19" s="89">
        <v>0</v>
      </c>
      <c r="AO19" s="81">
        <f t="shared" si="2"/>
        <v>33266</v>
      </c>
      <c r="AP19" s="81">
        <f t="shared" si="2"/>
        <v>21741</v>
      </c>
      <c r="AQ19" s="90">
        <f t="shared" si="2"/>
        <v>55007</v>
      </c>
    </row>
    <row r="20" spans="1:43" ht="16.5" x14ac:dyDescent="0.25">
      <c r="A20" s="151"/>
      <c r="B20" s="91">
        <v>41334</v>
      </c>
      <c r="C20" s="88">
        <v>19</v>
      </c>
      <c r="D20" s="88">
        <v>12</v>
      </c>
      <c r="E20" s="89">
        <v>31</v>
      </c>
      <c r="F20" s="88">
        <v>206</v>
      </c>
      <c r="G20" s="88">
        <v>258</v>
      </c>
      <c r="H20" s="89">
        <v>464</v>
      </c>
      <c r="I20" s="88">
        <v>9025</v>
      </c>
      <c r="J20" s="88">
        <v>3472</v>
      </c>
      <c r="K20" s="89">
        <v>12497</v>
      </c>
      <c r="L20" s="88">
        <v>26</v>
      </c>
      <c r="M20" s="88">
        <v>19</v>
      </c>
      <c r="N20" s="89">
        <v>45</v>
      </c>
      <c r="O20" s="91">
        <f t="shared" si="0"/>
        <v>41334</v>
      </c>
      <c r="P20" s="88">
        <v>0</v>
      </c>
      <c r="Q20" s="88">
        <v>0</v>
      </c>
      <c r="R20" s="89">
        <v>0</v>
      </c>
      <c r="S20" s="88">
        <v>0</v>
      </c>
      <c r="T20" s="88">
        <v>0</v>
      </c>
      <c r="U20" s="89">
        <v>0</v>
      </c>
      <c r="V20" s="88">
        <v>12963</v>
      </c>
      <c r="W20" s="88">
        <v>8821</v>
      </c>
      <c r="X20" s="89">
        <v>21784</v>
      </c>
      <c r="Y20" s="88">
        <v>6713</v>
      </c>
      <c r="Z20" s="88">
        <v>12002</v>
      </c>
      <c r="AA20" s="89">
        <v>18715</v>
      </c>
      <c r="AB20" s="91">
        <f t="shared" si="1"/>
        <v>41334</v>
      </c>
      <c r="AC20" s="88">
        <v>216</v>
      </c>
      <c r="AD20" s="88">
        <v>488</v>
      </c>
      <c r="AE20" s="89">
        <v>704</v>
      </c>
      <c r="AF20" s="88">
        <v>2012</v>
      </c>
      <c r="AG20" s="88">
        <v>317</v>
      </c>
      <c r="AH20" s="89">
        <v>2329</v>
      </c>
      <c r="AI20" s="88">
        <v>0</v>
      </c>
      <c r="AJ20" s="88">
        <v>0</v>
      </c>
      <c r="AK20" s="89">
        <v>0</v>
      </c>
      <c r="AL20" s="88">
        <v>0</v>
      </c>
      <c r="AM20" s="88">
        <v>0</v>
      </c>
      <c r="AN20" s="89">
        <v>0</v>
      </c>
      <c r="AO20" s="81">
        <f t="shared" si="2"/>
        <v>31180</v>
      </c>
      <c r="AP20" s="81">
        <f t="shared" si="2"/>
        <v>25389</v>
      </c>
      <c r="AQ20" s="90">
        <f t="shared" si="2"/>
        <v>56569</v>
      </c>
    </row>
    <row r="21" spans="1:43" ht="16.5" x14ac:dyDescent="0.25">
      <c r="A21" s="151"/>
      <c r="B21" s="91">
        <v>41365</v>
      </c>
      <c r="C21" s="88">
        <v>19</v>
      </c>
      <c r="D21" s="88">
        <v>10</v>
      </c>
      <c r="E21" s="89">
        <v>29</v>
      </c>
      <c r="F21" s="88">
        <v>392</v>
      </c>
      <c r="G21" s="88">
        <v>776</v>
      </c>
      <c r="H21" s="89">
        <v>1168</v>
      </c>
      <c r="I21" s="88">
        <v>9977</v>
      </c>
      <c r="J21" s="88">
        <v>4975</v>
      </c>
      <c r="K21" s="89">
        <v>14952</v>
      </c>
      <c r="L21" s="88">
        <v>36</v>
      </c>
      <c r="M21" s="88">
        <v>45</v>
      </c>
      <c r="N21" s="89">
        <v>81</v>
      </c>
      <c r="O21" s="91">
        <f t="shared" si="0"/>
        <v>41365</v>
      </c>
      <c r="P21" s="88">
        <v>0</v>
      </c>
      <c r="Q21" s="88">
        <v>0</v>
      </c>
      <c r="R21" s="89">
        <v>0</v>
      </c>
      <c r="S21" s="88">
        <v>0</v>
      </c>
      <c r="T21" s="88">
        <v>0</v>
      </c>
      <c r="U21" s="89">
        <v>0</v>
      </c>
      <c r="V21" s="88">
        <v>11096</v>
      </c>
      <c r="W21" s="88">
        <v>8549</v>
      </c>
      <c r="X21" s="89">
        <v>19645</v>
      </c>
      <c r="Y21" s="88">
        <v>8198</v>
      </c>
      <c r="Z21" s="88">
        <v>11693</v>
      </c>
      <c r="AA21" s="89">
        <v>19891</v>
      </c>
      <c r="AB21" s="91">
        <f t="shared" si="1"/>
        <v>41365</v>
      </c>
      <c r="AC21" s="88">
        <v>178</v>
      </c>
      <c r="AD21" s="88">
        <v>430</v>
      </c>
      <c r="AE21" s="89">
        <v>608</v>
      </c>
      <c r="AF21" s="88">
        <v>2963</v>
      </c>
      <c r="AG21" s="88">
        <v>380</v>
      </c>
      <c r="AH21" s="89">
        <v>3343</v>
      </c>
      <c r="AI21" s="88">
        <v>0</v>
      </c>
      <c r="AJ21" s="88">
        <v>0</v>
      </c>
      <c r="AK21" s="89">
        <v>0</v>
      </c>
      <c r="AL21" s="88">
        <v>0</v>
      </c>
      <c r="AM21" s="88">
        <v>0</v>
      </c>
      <c r="AN21" s="89">
        <v>0</v>
      </c>
      <c r="AO21" s="81">
        <f t="shared" si="2"/>
        <v>32859</v>
      </c>
      <c r="AP21" s="81">
        <f t="shared" si="2"/>
        <v>26858</v>
      </c>
      <c r="AQ21" s="90">
        <f t="shared" si="2"/>
        <v>59717</v>
      </c>
    </row>
    <row r="22" spans="1:43" ht="16.5" x14ac:dyDescent="0.25">
      <c r="A22" s="151"/>
      <c r="B22" s="91">
        <v>41395</v>
      </c>
      <c r="C22" s="88">
        <v>23</v>
      </c>
      <c r="D22" s="88">
        <v>18</v>
      </c>
      <c r="E22" s="89">
        <v>41</v>
      </c>
      <c r="F22" s="88">
        <v>408</v>
      </c>
      <c r="G22" s="88">
        <v>657</v>
      </c>
      <c r="H22" s="89">
        <v>1065</v>
      </c>
      <c r="I22" s="88">
        <v>8789</v>
      </c>
      <c r="J22" s="88">
        <v>5154</v>
      </c>
      <c r="K22" s="89">
        <v>13943</v>
      </c>
      <c r="L22" s="88">
        <v>42</v>
      </c>
      <c r="M22" s="88">
        <v>35</v>
      </c>
      <c r="N22" s="89">
        <v>77</v>
      </c>
      <c r="O22" s="91">
        <f t="shared" si="0"/>
        <v>41395</v>
      </c>
      <c r="P22" s="88">
        <v>0</v>
      </c>
      <c r="Q22" s="88">
        <v>0</v>
      </c>
      <c r="R22" s="89">
        <v>0</v>
      </c>
      <c r="S22" s="88">
        <v>0</v>
      </c>
      <c r="T22" s="88">
        <v>0</v>
      </c>
      <c r="U22" s="89">
        <v>0</v>
      </c>
      <c r="V22" s="88">
        <v>9993</v>
      </c>
      <c r="W22" s="88">
        <v>7921</v>
      </c>
      <c r="X22" s="89">
        <v>17914</v>
      </c>
      <c r="Y22" s="88">
        <v>8595</v>
      </c>
      <c r="Z22" s="88">
        <v>11883</v>
      </c>
      <c r="AA22" s="89">
        <v>20478</v>
      </c>
      <c r="AB22" s="91">
        <f t="shared" si="1"/>
        <v>41395</v>
      </c>
      <c r="AC22" s="88">
        <v>210</v>
      </c>
      <c r="AD22" s="88">
        <v>300</v>
      </c>
      <c r="AE22" s="89">
        <v>510</v>
      </c>
      <c r="AF22" s="88">
        <v>3783</v>
      </c>
      <c r="AG22" s="88">
        <v>414</v>
      </c>
      <c r="AH22" s="89">
        <v>4197</v>
      </c>
      <c r="AI22" s="88">
        <v>0</v>
      </c>
      <c r="AJ22" s="88">
        <v>0</v>
      </c>
      <c r="AK22" s="89">
        <v>0</v>
      </c>
      <c r="AL22" s="88">
        <v>0</v>
      </c>
      <c r="AM22" s="88">
        <v>0</v>
      </c>
      <c r="AN22" s="89">
        <v>0</v>
      </c>
      <c r="AO22" s="81">
        <f t="shared" si="2"/>
        <v>31843</v>
      </c>
      <c r="AP22" s="81">
        <f t="shared" si="2"/>
        <v>26382</v>
      </c>
      <c r="AQ22" s="90">
        <f t="shared" si="2"/>
        <v>58225</v>
      </c>
    </row>
    <row r="23" spans="1:43" ht="16.5" x14ac:dyDescent="0.25">
      <c r="A23" s="151"/>
      <c r="B23" s="91">
        <v>41426</v>
      </c>
      <c r="C23" s="88">
        <v>140</v>
      </c>
      <c r="D23" s="88">
        <v>18</v>
      </c>
      <c r="E23" s="89">
        <v>158</v>
      </c>
      <c r="F23" s="88">
        <v>409</v>
      </c>
      <c r="G23" s="88">
        <v>805</v>
      </c>
      <c r="H23" s="89">
        <v>1214</v>
      </c>
      <c r="I23" s="88">
        <v>6648</v>
      </c>
      <c r="J23" s="88">
        <v>5434</v>
      </c>
      <c r="K23" s="89">
        <v>12082</v>
      </c>
      <c r="L23" s="88">
        <v>33</v>
      </c>
      <c r="M23" s="88">
        <v>35</v>
      </c>
      <c r="N23" s="89">
        <v>68</v>
      </c>
      <c r="O23" s="91">
        <f t="shared" si="0"/>
        <v>41426</v>
      </c>
      <c r="P23" s="88">
        <v>0</v>
      </c>
      <c r="Q23" s="88">
        <v>0</v>
      </c>
      <c r="R23" s="89">
        <v>0</v>
      </c>
      <c r="S23" s="88">
        <v>0</v>
      </c>
      <c r="T23" s="88">
        <v>0</v>
      </c>
      <c r="U23" s="89">
        <v>0</v>
      </c>
      <c r="V23" s="88">
        <v>11138</v>
      </c>
      <c r="W23" s="88">
        <v>6748</v>
      </c>
      <c r="X23" s="89">
        <v>17886</v>
      </c>
      <c r="Y23" s="88">
        <v>9235</v>
      </c>
      <c r="Z23" s="88">
        <v>11572</v>
      </c>
      <c r="AA23" s="89">
        <v>20807</v>
      </c>
      <c r="AB23" s="91">
        <f t="shared" si="1"/>
        <v>41426</v>
      </c>
      <c r="AC23" s="88">
        <v>196</v>
      </c>
      <c r="AD23" s="88">
        <v>379</v>
      </c>
      <c r="AE23" s="89">
        <v>575</v>
      </c>
      <c r="AF23" s="88">
        <v>4082</v>
      </c>
      <c r="AG23" s="88">
        <v>404</v>
      </c>
      <c r="AH23" s="89">
        <v>4486</v>
      </c>
      <c r="AI23" s="88">
        <v>0</v>
      </c>
      <c r="AJ23" s="88">
        <v>0</v>
      </c>
      <c r="AK23" s="89">
        <v>0</v>
      </c>
      <c r="AL23" s="88">
        <v>0</v>
      </c>
      <c r="AM23" s="88">
        <v>0</v>
      </c>
      <c r="AN23" s="89">
        <v>0</v>
      </c>
      <c r="AO23" s="81">
        <f t="shared" si="2"/>
        <v>31881</v>
      </c>
      <c r="AP23" s="81">
        <f t="shared" si="2"/>
        <v>25395</v>
      </c>
      <c r="AQ23" s="90">
        <f t="shared" si="2"/>
        <v>57276</v>
      </c>
    </row>
    <row r="24" spans="1:43" ht="16.5" x14ac:dyDescent="0.25">
      <c r="A24" s="151"/>
      <c r="B24" s="91">
        <v>41456</v>
      </c>
      <c r="C24" s="88">
        <v>80</v>
      </c>
      <c r="D24" s="88">
        <v>16</v>
      </c>
      <c r="E24" s="89">
        <v>96</v>
      </c>
      <c r="F24" s="88">
        <v>526</v>
      </c>
      <c r="G24" s="88">
        <v>643</v>
      </c>
      <c r="H24" s="89">
        <v>1169</v>
      </c>
      <c r="I24" s="88">
        <v>9988</v>
      </c>
      <c r="J24" s="88">
        <v>6240</v>
      </c>
      <c r="K24" s="89">
        <v>16228</v>
      </c>
      <c r="L24" s="88">
        <v>42</v>
      </c>
      <c r="M24" s="88">
        <v>72</v>
      </c>
      <c r="N24" s="89">
        <v>114</v>
      </c>
      <c r="O24" s="91">
        <f t="shared" si="0"/>
        <v>41456</v>
      </c>
      <c r="P24" s="88">
        <v>0</v>
      </c>
      <c r="Q24" s="88">
        <v>0</v>
      </c>
      <c r="R24" s="89">
        <v>0</v>
      </c>
      <c r="S24" s="88">
        <v>0</v>
      </c>
      <c r="T24" s="88">
        <v>0</v>
      </c>
      <c r="U24" s="89">
        <v>0</v>
      </c>
      <c r="V24" s="88">
        <v>15951</v>
      </c>
      <c r="W24" s="88">
        <v>7899</v>
      </c>
      <c r="X24" s="89">
        <v>23850</v>
      </c>
      <c r="Y24" s="88">
        <v>12383</v>
      </c>
      <c r="Z24" s="88">
        <v>14717</v>
      </c>
      <c r="AA24" s="89">
        <v>27100</v>
      </c>
      <c r="AB24" s="91">
        <f t="shared" si="1"/>
        <v>41456</v>
      </c>
      <c r="AC24" s="88">
        <v>242</v>
      </c>
      <c r="AD24" s="88">
        <v>407</v>
      </c>
      <c r="AE24" s="89">
        <v>649</v>
      </c>
      <c r="AF24" s="88">
        <v>6694</v>
      </c>
      <c r="AG24" s="88">
        <v>567</v>
      </c>
      <c r="AH24" s="89">
        <v>7261</v>
      </c>
      <c r="AI24" s="88">
        <v>0</v>
      </c>
      <c r="AJ24" s="88">
        <v>0</v>
      </c>
      <c r="AK24" s="89">
        <v>0</v>
      </c>
      <c r="AL24" s="88">
        <v>0</v>
      </c>
      <c r="AM24" s="88">
        <v>0</v>
      </c>
      <c r="AN24" s="89">
        <v>0</v>
      </c>
      <c r="AO24" s="81">
        <f t="shared" si="2"/>
        <v>45906</v>
      </c>
      <c r="AP24" s="81">
        <f t="shared" si="2"/>
        <v>30561</v>
      </c>
      <c r="AQ24" s="90">
        <f t="shared" si="2"/>
        <v>76467</v>
      </c>
    </row>
    <row r="25" spans="1:43" ht="16.5" x14ac:dyDescent="0.25">
      <c r="A25" s="151"/>
      <c r="B25" s="91">
        <v>41487</v>
      </c>
      <c r="C25" s="88">
        <v>22</v>
      </c>
      <c r="D25" s="88">
        <v>11</v>
      </c>
      <c r="E25" s="89">
        <v>33</v>
      </c>
      <c r="F25" s="88">
        <v>628</v>
      </c>
      <c r="G25" s="88">
        <v>1366</v>
      </c>
      <c r="H25" s="89">
        <v>1994</v>
      </c>
      <c r="I25" s="88">
        <v>12287</v>
      </c>
      <c r="J25" s="88">
        <v>7002</v>
      </c>
      <c r="K25" s="89">
        <v>19289</v>
      </c>
      <c r="L25" s="88">
        <v>53</v>
      </c>
      <c r="M25" s="88">
        <v>52</v>
      </c>
      <c r="N25" s="89">
        <v>105</v>
      </c>
      <c r="O25" s="91">
        <f t="shared" si="0"/>
        <v>41487</v>
      </c>
      <c r="P25" s="88">
        <v>0</v>
      </c>
      <c r="Q25" s="88">
        <v>0</v>
      </c>
      <c r="R25" s="89">
        <v>0</v>
      </c>
      <c r="S25" s="88">
        <v>76</v>
      </c>
      <c r="T25" s="88">
        <v>0</v>
      </c>
      <c r="U25" s="89">
        <v>76</v>
      </c>
      <c r="V25" s="88">
        <v>15789</v>
      </c>
      <c r="W25" s="88">
        <v>7781</v>
      </c>
      <c r="X25" s="89">
        <v>23570</v>
      </c>
      <c r="Y25" s="88">
        <v>11550</v>
      </c>
      <c r="Z25" s="88">
        <v>14522</v>
      </c>
      <c r="AA25" s="89">
        <v>26072</v>
      </c>
      <c r="AB25" s="91">
        <f t="shared" si="1"/>
        <v>41487</v>
      </c>
      <c r="AC25" s="88">
        <v>212</v>
      </c>
      <c r="AD25" s="88">
        <v>494</v>
      </c>
      <c r="AE25" s="89">
        <v>706</v>
      </c>
      <c r="AF25" s="88">
        <v>8983</v>
      </c>
      <c r="AG25" s="88">
        <v>690</v>
      </c>
      <c r="AH25" s="89">
        <v>9673</v>
      </c>
      <c r="AI25" s="88">
        <v>0</v>
      </c>
      <c r="AJ25" s="88">
        <v>0</v>
      </c>
      <c r="AK25" s="89">
        <v>0</v>
      </c>
      <c r="AL25" s="88">
        <v>0</v>
      </c>
      <c r="AM25" s="88">
        <v>0</v>
      </c>
      <c r="AN25" s="89">
        <v>0</v>
      </c>
      <c r="AO25" s="81">
        <f t="shared" si="2"/>
        <v>49600</v>
      </c>
      <c r="AP25" s="81">
        <f t="shared" si="2"/>
        <v>31918</v>
      </c>
      <c r="AQ25" s="90">
        <f t="shared" si="2"/>
        <v>81518</v>
      </c>
    </row>
    <row r="26" spans="1:43" ht="16.5" x14ac:dyDescent="0.25">
      <c r="A26" s="151"/>
      <c r="B26" s="91">
        <v>41518</v>
      </c>
      <c r="C26" s="88">
        <v>47</v>
      </c>
      <c r="D26" s="88">
        <v>47</v>
      </c>
      <c r="E26" s="89">
        <v>94</v>
      </c>
      <c r="F26" s="88">
        <v>433</v>
      </c>
      <c r="G26" s="88">
        <v>1239</v>
      </c>
      <c r="H26" s="89">
        <v>1672</v>
      </c>
      <c r="I26" s="88">
        <v>12628</v>
      </c>
      <c r="J26" s="88">
        <v>5575</v>
      </c>
      <c r="K26" s="89">
        <v>18203</v>
      </c>
      <c r="L26" s="88">
        <v>47</v>
      </c>
      <c r="M26" s="88">
        <v>45</v>
      </c>
      <c r="N26" s="89">
        <v>92</v>
      </c>
      <c r="O26" s="91">
        <f t="shared" si="0"/>
        <v>41518</v>
      </c>
      <c r="P26" s="88">
        <v>0</v>
      </c>
      <c r="Q26" s="88">
        <v>0</v>
      </c>
      <c r="R26" s="89">
        <v>0</v>
      </c>
      <c r="S26" s="88">
        <v>101</v>
      </c>
      <c r="T26" s="88">
        <v>0</v>
      </c>
      <c r="U26" s="89">
        <v>101</v>
      </c>
      <c r="V26" s="88">
        <v>12236</v>
      </c>
      <c r="W26" s="88">
        <v>5797</v>
      </c>
      <c r="X26" s="89">
        <v>18033</v>
      </c>
      <c r="Y26" s="88">
        <v>4673</v>
      </c>
      <c r="Z26" s="88">
        <v>9547</v>
      </c>
      <c r="AA26" s="89">
        <v>14220</v>
      </c>
      <c r="AB26" s="91">
        <f t="shared" si="1"/>
        <v>41518</v>
      </c>
      <c r="AC26" s="88">
        <v>224</v>
      </c>
      <c r="AD26" s="88">
        <v>585</v>
      </c>
      <c r="AE26" s="89">
        <v>809</v>
      </c>
      <c r="AF26" s="88">
        <v>7948</v>
      </c>
      <c r="AG26" s="88">
        <v>565</v>
      </c>
      <c r="AH26" s="89">
        <v>8513</v>
      </c>
      <c r="AI26" s="88">
        <v>0</v>
      </c>
      <c r="AJ26" s="88">
        <v>0</v>
      </c>
      <c r="AK26" s="89">
        <v>0</v>
      </c>
      <c r="AL26" s="88">
        <v>0</v>
      </c>
      <c r="AM26" s="88">
        <v>0</v>
      </c>
      <c r="AN26" s="89">
        <v>0</v>
      </c>
      <c r="AO26" s="81">
        <f t="shared" si="2"/>
        <v>38337</v>
      </c>
      <c r="AP26" s="81">
        <f t="shared" si="2"/>
        <v>23400</v>
      </c>
      <c r="AQ26" s="90">
        <f t="shared" si="2"/>
        <v>61737</v>
      </c>
    </row>
    <row r="27" spans="1:43" ht="16.5" x14ac:dyDescent="0.25">
      <c r="A27" s="151"/>
      <c r="B27" s="91">
        <v>41548</v>
      </c>
      <c r="C27" s="88">
        <v>55</v>
      </c>
      <c r="D27" s="88">
        <v>15</v>
      </c>
      <c r="E27" s="89">
        <v>70</v>
      </c>
      <c r="F27" s="88">
        <v>438</v>
      </c>
      <c r="G27" s="88">
        <v>1489</v>
      </c>
      <c r="H27" s="89">
        <v>1927</v>
      </c>
      <c r="I27" s="88">
        <v>17418</v>
      </c>
      <c r="J27" s="88">
        <v>9213</v>
      </c>
      <c r="K27" s="89">
        <v>26631</v>
      </c>
      <c r="L27" s="88">
        <v>56</v>
      </c>
      <c r="M27" s="88">
        <v>174</v>
      </c>
      <c r="N27" s="89">
        <v>230</v>
      </c>
      <c r="O27" s="91">
        <f t="shared" si="0"/>
        <v>41548</v>
      </c>
      <c r="P27" s="88">
        <v>29</v>
      </c>
      <c r="Q27" s="88">
        <v>0</v>
      </c>
      <c r="R27" s="89">
        <v>29</v>
      </c>
      <c r="S27" s="88">
        <v>186</v>
      </c>
      <c r="T27" s="88">
        <v>0</v>
      </c>
      <c r="U27" s="89">
        <v>186</v>
      </c>
      <c r="V27" s="88">
        <v>15765</v>
      </c>
      <c r="W27" s="88">
        <v>7736</v>
      </c>
      <c r="X27" s="89">
        <v>23501</v>
      </c>
      <c r="Y27" s="88">
        <v>5453</v>
      </c>
      <c r="Z27" s="88">
        <v>14867</v>
      </c>
      <c r="AA27" s="89">
        <v>20320</v>
      </c>
      <c r="AB27" s="91">
        <f t="shared" si="1"/>
        <v>41548</v>
      </c>
      <c r="AC27" s="88">
        <v>343</v>
      </c>
      <c r="AD27" s="88">
        <v>586</v>
      </c>
      <c r="AE27" s="89">
        <v>929</v>
      </c>
      <c r="AF27" s="88">
        <v>9823</v>
      </c>
      <c r="AG27" s="88">
        <v>683</v>
      </c>
      <c r="AH27" s="89">
        <v>10506</v>
      </c>
      <c r="AI27" s="88">
        <v>0</v>
      </c>
      <c r="AJ27" s="88">
        <v>0</v>
      </c>
      <c r="AK27" s="89">
        <v>0</v>
      </c>
      <c r="AL27" s="88">
        <v>0</v>
      </c>
      <c r="AM27" s="88">
        <v>0</v>
      </c>
      <c r="AN27" s="89">
        <v>0</v>
      </c>
      <c r="AO27" s="81">
        <f t="shared" si="2"/>
        <v>49566</v>
      </c>
      <c r="AP27" s="81">
        <f t="shared" si="2"/>
        <v>34763</v>
      </c>
      <c r="AQ27" s="90">
        <f t="shared" si="2"/>
        <v>84329</v>
      </c>
    </row>
    <row r="28" spans="1:43" ht="16.5" x14ac:dyDescent="0.25">
      <c r="A28" s="151"/>
      <c r="B28" s="91">
        <v>41579</v>
      </c>
      <c r="C28" s="88">
        <v>20</v>
      </c>
      <c r="D28" s="88">
        <v>60</v>
      </c>
      <c r="E28" s="89">
        <v>80</v>
      </c>
      <c r="F28" s="88">
        <v>466</v>
      </c>
      <c r="G28" s="88">
        <v>1522</v>
      </c>
      <c r="H28" s="89">
        <v>1988</v>
      </c>
      <c r="I28" s="88">
        <v>15757</v>
      </c>
      <c r="J28" s="88">
        <v>9743</v>
      </c>
      <c r="K28" s="89">
        <v>25500</v>
      </c>
      <c r="L28" s="88">
        <v>47</v>
      </c>
      <c r="M28" s="88">
        <v>151</v>
      </c>
      <c r="N28" s="89">
        <v>198</v>
      </c>
      <c r="O28" s="91">
        <f t="shared" si="0"/>
        <v>41579</v>
      </c>
      <c r="P28" s="88">
        <v>26</v>
      </c>
      <c r="Q28" s="88">
        <v>0</v>
      </c>
      <c r="R28" s="89">
        <v>26</v>
      </c>
      <c r="S28" s="88">
        <v>360</v>
      </c>
      <c r="T28" s="88">
        <v>0</v>
      </c>
      <c r="U28" s="89">
        <v>360</v>
      </c>
      <c r="V28" s="88">
        <v>14618</v>
      </c>
      <c r="W28" s="88">
        <v>7683</v>
      </c>
      <c r="X28" s="89">
        <v>22301</v>
      </c>
      <c r="Y28" s="88">
        <v>5374</v>
      </c>
      <c r="Z28" s="88">
        <v>10878</v>
      </c>
      <c r="AA28" s="89">
        <v>16252</v>
      </c>
      <c r="AB28" s="91">
        <f t="shared" si="1"/>
        <v>41579</v>
      </c>
      <c r="AC28" s="88">
        <v>316</v>
      </c>
      <c r="AD28" s="88">
        <v>587</v>
      </c>
      <c r="AE28" s="89">
        <v>903</v>
      </c>
      <c r="AF28" s="88">
        <v>7473</v>
      </c>
      <c r="AG28" s="88">
        <v>630</v>
      </c>
      <c r="AH28" s="89">
        <v>8103</v>
      </c>
      <c r="AI28" s="88">
        <v>0</v>
      </c>
      <c r="AJ28" s="88">
        <v>0</v>
      </c>
      <c r="AK28" s="89">
        <v>0</v>
      </c>
      <c r="AL28" s="88">
        <v>0</v>
      </c>
      <c r="AM28" s="88">
        <v>0</v>
      </c>
      <c r="AN28" s="89">
        <v>0</v>
      </c>
      <c r="AO28" s="81">
        <f t="shared" si="2"/>
        <v>44457</v>
      </c>
      <c r="AP28" s="81">
        <f t="shared" si="2"/>
        <v>31254</v>
      </c>
      <c r="AQ28" s="90">
        <f t="shared" si="2"/>
        <v>75711</v>
      </c>
    </row>
    <row r="29" spans="1:43" ht="16.5" x14ac:dyDescent="0.25">
      <c r="A29" s="151"/>
      <c r="B29" s="91">
        <v>41609</v>
      </c>
      <c r="C29" s="88">
        <v>19</v>
      </c>
      <c r="D29" s="88">
        <v>11</v>
      </c>
      <c r="E29" s="89">
        <v>30</v>
      </c>
      <c r="F29" s="88">
        <v>324</v>
      </c>
      <c r="G29" s="88">
        <v>1253</v>
      </c>
      <c r="H29" s="89">
        <v>1577</v>
      </c>
      <c r="I29" s="88">
        <v>10350</v>
      </c>
      <c r="J29" s="88">
        <v>11012</v>
      </c>
      <c r="K29" s="89">
        <v>21362</v>
      </c>
      <c r="L29" s="88">
        <v>148</v>
      </c>
      <c r="M29" s="88">
        <v>124</v>
      </c>
      <c r="N29" s="89">
        <v>272</v>
      </c>
      <c r="O29" s="91">
        <f t="shared" si="0"/>
        <v>41609</v>
      </c>
      <c r="P29" s="88">
        <v>24</v>
      </c>
      <c r="Q29" s="88">
        <v>0</v>
      </c>
      <c r="R29" s="89">
        <v>24</v>
      </c>
      <c r="S29" s="88">
        <v>235</v>
      </c>
      <c r="T29" s="88">
        <v>0</v>
      </c>
      <c r="U29" s="89">
        <v>235</v>
      </c>
      <c r="V29" s="88">
        <v>17130</v>
      </c>
      <c r="W29" s="88">
        <v>12296</v>
      </c>
      <c r="X29" s="89">
        <v>29426</v>
      </c>
      <c r="Y29" s="88">
        <v>4938</v>
      </c>
      <c r="Z29" s="88">
        <v>11111</v>
      </c>
      <c r="AA29" s="89">
        <v>16049</v>
      </c>
      <c r="AB29" s="91">
        <f t="shared" si="1"/>
        <v>41609</v>
      </c>
      <c r="AC29" s="88">
        <v>329</v>
      </c>
      <c r="AD29" s="88">
        <v>698</v>
      </c>
      <c r="AE29" s="89">
        <v>1027</v>
      </c>
      <c r="AF29" s="88">
        <v>7282</v>
      </c>
      <c r="AG29" s="88">
        <v>597</v>
      </c>
      <c r="AH29" s="89">
        <v>7879</v>
      </c>
      <c r="AI29" s="88">
        <v>396</v>
      </c>
      <c r="AJ29" s="88">
        <v>0</v>
      </c>
      <c r="AK29" s="89">
        <v>396</v>
      </c>
      <c r="AL29" s="88">
        <v>0</v>
      </c>
      <c r="AM29" s="88">
        <v>0</v>
      </c>
      <c r="AN29" s="89">
        <v>0</v>
      </c>
      <c r="AO29" s="81">
        <f t="shared" si="2"/>
        <v>41175</v>
      </c>
      <c r="AP29" s="81">
        <f t="shared" si="2"/>
        <v>37102</v>
      </c>
      <c r="AQ29" s="90">
        <f t="shared" si="2"/>
        <v>78277</v>
      </c>
    </row>
    <row r="30" spans="1:43" ht="16.5" x14ac:dyDescent="0.25">
      <c r="A30" s="151"/>
      <c r="B30" s="87">
        <v>41640</v>
      </c>
      <c r="C30" s="88">
        <v>18</v>
      </c>
      <c r="D30" s="88">
        <v>8</v>
      </c>
      <c r="E30" s="89">
        <v>26</v>
      </c>
      <c r="F30" s="88">
        <v>386</v>
      </c>
      <c r="G30" s="88">
        <v>1089</v>
      </c>
      <c r="H30" s="89">
        <v>1475</v>
      </c>
      <c r="I30" s="88">
        <v>10050</v>
      </c>
      <c r="J30" s="88">
        <v>11202</v>
      </c>
      <c r="K30" s="89">
        <v>21252</v>
      </c>
      <c r="L30" s="88">
        <v>107</v>
      </c>
      <c r="M30" s="88">
        <v>107</v>
      </c>
      <c r="N30" s="89">
        <v>214</v>
      </c>
      <c r="O30" s="87">
        <f t="shared" si="0"/>
        <v>41640</v>
      </c>
      <c r="P30" s="88">
        <v>0</v>
      </c>
      <c r="Q30" s="88">
        <v>0</v>
      </c>
      <c r="R30" s="89">
        <v>0</v>
      </c>
      <c r="S30" s="88">
        <v>315</v>
      </c>
      <c r="T30" s="88">
        <v>0</v>
      </c>
      <c r="U30" s="89">
        <v>315</v>
      </c>
      <c r="V30" s="88">
        <v>16472</v>
      </c>
      <c r="W30" s="88">
        <v>9664</v>
      </c>
      <c r="X30" s="89">
        <v>26136</v>
      </c>
      <c r="Y30" s="88">
        <v>5718</v>
      </c>
      <c r="Z30" s="88">
        <v>11098</v>
      </c>
      <c r="AA30" s="89">
        <v>16816</v>
      </c>
      <c r="AB30" s="87">
        <f t="shared" si="1"/>
        <v>41640</v>
      </c>
      <c r="AC30" s="88">
        <v>445</v>
      </c>
      <c r="AD30" s="88">
        <v>833</v>
      </c>
      <c r="AE30" s="89">
        <v>1278</v>
      </c>
      <c r="AF30" s="88">
        <v>6270</v>
      </c>
      <c r="AG30" s="88">
        <v>553</v>
      </c>
      <c r="AH30" s="89">
        <v>6823</v>
      </c>
      <c r="AI30" s="88">
        <v>218</v>
      </c>
      <c r="AJ30" s="88">
        <v>1</v>
      </c>
      <c r="AK30" s="89">
        <v>219</v>
      </c>
      <c r="AL30" s="88">
        <v>0</v>
      </c>
      <c r="AM30" s="88">
        <v>0</v>
      </c>
      <c r="AN30" s="89">
        <v>0</v>
      </c>
      <c r="AO30" s="81">
        <f t="shared" si="2"/>
        <v>39999</v>
      </c>
      <c r="AP30" s="81">
        <f t="shared" si="2"/>
        <v>34555</v>
      </c>
      <c r="AQ30" s="90">
        <f t="shared" si="2"/>
        <v>74554</v>
      </c>
    </row>
    <row r="31" spans="1:43" ht="16.5" x14ac:dyDescent="0.25">
      <c r="A31" s="151"/>
      <c r="B31" s="91">
        <v>41671</v>
      </c>
      <c r="C31" s="88">
        <v>24</v>
      </c>
      <c r="D31" s="88">
        <v>6</v>
      </c>
      <c r="E31" s="89">
        <v>30</v>
      </c>
      <c r="F31" s="88">
        <v>454</v>
      </c>
      <c r="G31" s="88">
        <v>1296</v>
      </c>
      <c r="H31" s="89">
        <v>1750</v>
      </c>
      <c r="I31" s="88">
        <v>10497</v>
      </c>
      <c r="J31" s="88">
        <v>10986</v>
      </c>
      <c r="K31" s="89">
        <v>21483</v>
      </c>
      <c r="L31" s="88">
        <v>49</v>
      </c>
      <c r="M31" s="88">
        <v>20</v>
      </c>
      <c r="N31" s="89">
        <v>69</v>
      </c>
      <c r="O31" s="91">
        <f t="shared" si="0"/>
        <v>41671</v>
      </c>
      <c r="P31" s="88">
        <v>0</v>
      </c>
      <c r="Q31" s="88">
        <v>0</v>
      </c>
      <c r="R31" s="89">
        <v>0</v>
      </c>
      <c r="S31" s="88">
        <v>223</v>
      </c>
      <c r="T31" s="88">
        <v>0</v>
      </c>
      <c r="U31" s="89">
        <v>223</v>
      </c>
      <c r="V31" s="88">
        <v>15582</v>
      </c>
      <c r="W31" s="88">
        <v>8869</v>
      </c>
      <c r="X31" s="89">
        <v>24451</v>
      </c>
      <c r="Y31" s="88">
        <v>5400</v>
      </c>
      <c r="Z31" s="88">
        <v>10612</v>
      </c>
      <c r="AA31" s="89">
        <v>16012</v>
      </c>
      <c r="AB31" s="91">
        <f t="shared" si="1"/>
        <v>41671</v>
      </c>
      <c r="AC31" s="88">
        <v>770</v>
      </c>
      <c r="AD31" s="88">
        <v>1525</v>
      </c>
      <c r="AE31" s="89">
        <v>2295</v>
      </c>
      <c r="AF31" s="88">
        <v>5579</v>
      </c>
      <c r="AG31" s="88">
        <v>513</v>
      </c>
      <c r="AH31" s="89">
        <v>6092</v>
      </c>
      <c r="AI31" s="88">
        <v>111</v>
      </c>
      <c r="AJ31" s="88">
        <v>4</v>
      </c>
      <c r="AK31" s="89">
        <v>115</v>
      </c>
      <c r="AL31" s="88">
        <v>0</v>
      </c>
      <c r="AM31" s="88">
        <v>0</v>
      </c>
      <c r="AN31" s="89">
        <v>0</v>
      </c>
      <c r="AO31" s="81">
        <f t="shared" si="2"/>
        <v>38689</v>
      </c>
      <c r="AP31" s="81">
        <f t="shared" si="2"/>
        <v>33831</v>
      </c>
      <c r="AQ31" s="90">
        <f t="shared" si="2"/>
        <v>72520</v>
      </c>
    </row>
    <row r="32" spans="1:43" ht="16.5" x14ac:dyDescent="0.25">
      <c r="A32" s="151"/>
      <c r="B32" s="91">
        <v>41699</v>
      </c>
      <c r="C32" s="88">
        <v>10</v>
      </c>
      <c r="D32" s="88">
        <v>0</v>
      </c>
      <c r="E32" s="89">
        <v>10</v>
      </c>
      <c r="F32" s="88">
        <v>509</v>
      </c>
      <c r="G32" s="88">
        <v>1613</v>
      </c>
      <c r="H32" s="89">
        <v>2122</v>
      </c>
      <c r="I32" s="88">
        <v>10820</v>
      </c>
      <c r="J32" s="88">
        <v>13444</v>
      </c>
      <c r="K32" s="89">
        <v>24264</v>
      </c>
      <c r="L32" s="88">
        <v>73</v>
      </c>
      <c r="M32" s="88">
        <v>41</v>
      </c>
      <c r="N32" s="89">
        <v>114</v>
      </c>
      <c r="O32" s="91">
        <f t="shared" si="0"/>
        <v>41699</v>
      </c>
      <c r="P32" s="88">
        <v>15</v>
      </c>
      <c r="Q32" s="88">
        <v>0</v>
      </c>
      <c r="R32" s="89">
        <v>15</v>
      </c>
      <c r="S32" s="88">
        <v>257</v>
      </c>
      <c r="T32" s="88">
        <v>0</v>
      </c>
      <c r="U32" s="89">
        <v>257</v>
      </c>
      <c r="V32" s="88">
        <v>21663</v>
      </c>
      <c r="W32" s="88">
        <v>10799</v>
      </c>
      <c r="X32" s="89">
        <v>32462</v>
      </c>
      <c r="Y32" s="88">
        <v>5749</v>
      </c>
      <c r="Z32" s="88">
        <v>11760</v>
      </c>
      <c r="AA32" s="89">
        <v>17509</v>
      </c>
      <c r="AB32" s="91">
        <f t="shared" si="1"/>
        <v>41699</v>
      </c>
      <c r="AC32" s="88">
        <v>1317</v>
      </c>
      <c r="AD32" s="88">
        <v>2121</v>
      </c>
      <c r="AE32" s="89">
        <v>3438</v>
      </c>
      <c r="AF32" s="88">
        <v>7517</v>
      </c>
      <c r="AG32" s="88">
        <v>588</v>
      </c>
      <c r="AH32" s="89">
        <v>8105</v>
      </c>
      <c r="AI32" s="88">
        <v>523</v>
      </c>
      <c r="AJ32" s="88">
        <v>10</v>
      </c>
      <c r="AK32" s="89">
        <v>533</v>
      </c>
      <c r="AL32" s="88">
        <v>0</v>
      </c>
      <c r="AM32" s="88">
        <v>0</v>
      </c>
      <c r="AN32" s="89">
        <v>0</v>
      </c>
      <c r="AO32" s="81">
        <f t="shared" si="2"/>
        <v>48453</v>
      </c>
      <c r="AP32" s="81">
        <f t="shared" si="2"/>
        <v>40376</v>
      </c>
      <c r="AQ32" s="90">
        <f t="shared" si="2"/>
        <v>88829</v>
      </c>
    </row>
    <row r="33" spans="1:43" ht="16.5" x14ac:dyDescent="0.25">
      <c r="A33" s="151"/>
      <c r="B33" s="91">
        <v>41730</v>
      </c>
      <c r="C33" s="88">
        <v>19</v>
      </c>
      <c r="D33" s="88">
        <v>13</v>
      </c>
      <c r="E33" s="89">
        <v>32</v>
      </c>
      <c r="F33" s="88">
        <v>505</v>
      </c>
      <c r="G33" s="88">
        <v>2150</v>
      </c>
      <c r="H33" s="89">
        <v>2655</v>
      </c>
      <c r="I33" s="88">
        <v>11842</v>
      </c>
      <c r="J33" s="88">
        <v>15220</v>
      </c>
      <c r="K33" s="89">
        <v>27062</v>
      </c>
      <c r="L33" s="88">
        <v>63</v>
      </c>
      <c r="M33" s="88">
        <v>25</v>
      </c>
      <c r="N33" s="89">
        <v>88</v>
      </c>
      <c r="O33" s="91">
        <f t="shared" si="0"/>
        <v>41730</v>
      </c>
      <c r="P33" s="88">
        <v>0</v>
      </c>
      <c r="Q33" s="88">
        <v>0</v>
      </c>
      <c r="R33" s="89">
        <v>0</v>
      </c>
      <c r="S33" s="88">
        <v>302</v>
      </c>
      <c r="T33" s="88">
        <v>0</v>
      </c>
      <c r="U33" s="89">
        <v>302</v>
      </c>
      <c r="V33" s="88">
        <v>21596</v>
      </c>
      <c r="W33" s="88">
        <v>11524</v>
      </c>
      <c r="X33" s="89">
        <v>33120</v>
      </c>
      <c r="Y33" s="88">
        <v>5195</v>
      </c>
      <c r="Z33" s="88">
        <v>12107</v>
      </c>
      <c r="AA33" s="89">
        <v>17302</v>
      </c>
      <c r="AB33" s="91">
        <f t="shared" si="1"/>
        <v>41730</v>
      </c>
      <c r="AC33" s="88">
        <v>1295</v>
      </c>
      <c r="AD33" s="88">
        <v>1893</v>
      </c>
      <c r="AE33" s="89">
        <v>3188</v>
      </c>
      <c r="AF33" s="88">
        <v>7731</v>
      </c>
      <c r="AG33" s="88">
        <v>601</v>
      </c>
      <c r="AH33" s="89">
        <v>8332</v>
      </c>
      <c r="AI33" s="88">
        <v>804</v>
      </c>
      <c r="AJ33" s="88">
        <v>1</v>
      </c>
      <c r="AK33" s="89">
        <v>805</v>
      </c>
      <c r="AL33" s="88">
        <v>0</v>
      </c>
      <c r="AM33" s="88">
        <v>0</v>
      </c>
      <c r="AN33" s="89">
        <v>0</v>
      </c>
      <c r="AO33" s="81">
        <f t="shared" si="2"/>
        <v>49352</v>
      </c>
      <c r="AP33" s="81">
        <f t="shared" si="2"/>
        <v>43534</v>
      </c>
      <c r="AQ33" s="90">
        <f t="shared" si="2"/>
        <v>92886</v>
      </c>
    </row>
    <row r="34" spans="1:43" ht="16.5" x14ac:dyDescent="0.25">
      <c r="A34" s="151"/>
      <c r="B34" s="91">
        <v>41760</v>
      </c>
      <c r="C34" s="88">
        <v>27</v>
      </c>
      <c r="D34" s="88">
        <v>66</v>
      </c>
      <c r="E34" s="89">
        <v>93</v>
      </c>
      <c r="F34" s="88">
        <v>214</v>
      </c>
      <c r="G34" s="88">
        <v>2320</v>
      </c>
      <c r="H34" s="89">
        <v>2534</v>
      </c>
      <c r="I34" s="88">
        <v>12092</v>
      </c>
      <c r="J34" s="88">
        <v>14503</v>
      </c>
      <c r="K34" s="89">
        <v>26595</v>
      </c>
      <c r="L34" s="88">
        <v>87</v>
      </c>
      <c r="M34" s="88">
        <v>28</v>
      </c>
      <c r="N34" s="89">
        <v>115</v>
      </c>
      <c r="O34" s="91">
        <f t="shared" si="0"/>
        <v>41760</v>
      </c>
      <c r="P34" s="88">
        <v>0</v>
      </c>
      <c r="Q34" s="88">
        <v>0</v>
      </c>
      <c r="R34" s="89">
        <v>0</v>
      </c>
      <c r="S34" s="88">
        <v>274</v>
      </c>
      <c r="T34" s="88">
        <v>1</v>
      </c>
      <c r="U34" s="89">
        <v>275</v>
      </c>
      <c r="V34" s="88">
        <v>17321</v>
      </c>
      <c r="W34" s="88">
        <v>9588</v>
      </c>
      <c r="X34" s="89">
        <v>26909</v>
      </c>
      <c r="Y34" s="88">
        <v>4858</v>
      </c>
      <c r="Z34" s="88">
        <v>12023</v>
      </c>
      <c r="AA34" s="89">
        <v>16881</v>
      </c>
      <c r="AB34" s="91">
        <f t="shared" si="1"/>
        <v>41760</v>
      </c>
      <c r="AC34" s="88">
        <v>1180</v>
      </c>
      <c r="AD34" s="88">
        <v>1972</v>
      </c>
      <c r="AE34" s="89">
        <v>3152</v>
      </c>
      <c r="AF34" s="88">
        <v>9181</v>
      </c>
      <c r="AG34" s="88">
        <v>680</v>
      </c>
      <c r="AH34" s="89">
        <v>9861</v>
      </c>
      <c r="AI34" s="88">
        <v>544</v>
      </c>
      <c r="AJ34" s="88">
        <v>2</v>
      </c>
      <c r="AK34" s="89">
        <v>546</v>
      </c>
      <c r="AL34" s="88">
        <v>0</v>
      </c>
      <c r="AM34" s="88">
        <v>0</v>
      </c>
      <c r="AN34" s="89">
        <v>0</v>
      </c>
      <c r="AO34" s="81">
        <f t="shared" si="2"/>
        <v>45778</v>
      </c>
      <c r="AP34" s="81">
        <f t="shared" si="2"/>
        <v>41183</v>
      </c>
      <c r="AQ34" s="90">
        <f t="shared" si="2"/>
        <v>86961</v>
      </c>
    </row>
    <row r="35" spans="1:43" ht="16.5" x14ac:dyDescent="0.25">
      <c r="A35" s="151"/>
      <c r="B35" s="91">
        <v>41791</v>
      </c>
      <c r="C35" s="88">
        <v>39</v>
      </c>
      <c r="D35" s="88">
        <v>16</v>
      </c>
      <c r="E35" s="89">
        <v>55</v>
      </c>
      <c r="F35" s="88">
        <v>177</v>
      </c>
      <c r="G35" s="88">
        <v>2111</v>
      </c>
      <c r="H35" s="89">
        <v>2288</v>
      </c>
      <c r="I35" s="88">
        <v>12069</v>
      </c>
      <c r="J35" s="88">
        <v>16916</v>
      </c>
      <c r="K35" s="89">
        <v>28985</v>
      </c>
      <c r="L35" s="88">
        <v>98</v>
      </c>
      <c r="M35" s="88">
        <v>59</v>
      </c>
      <c r="N35" s="89">
        <v>157</v>
      </c>
      <c r="O35" s="91">
        <f t="shared" si="0"/>
        <v>41791</v>
      </c>
      <c r="P35" s="88">
        <v>0</v>
      </c>
      <c r="Q35" s="88">
        <v>0</v>
      </c>
      <c r="R35" s="89">
        <v>0</v>
      </c>
      <c r="S35" s="88">
        <v>294</v>
      </c>
      <c r="T35" s="88">
        <v>0</v>
      </c>
      <c r="U35" s="89">
        <v>294</v>
      </c>
      <c r="V35" s="88">
        <v>17580</v>
      </c>
      <c r="W35" s="88">
        <v>10283</v>
      </c>
      <c r="X35" s="89">
        <v>27863</v>
      </c>
      <c r="Y35" s="88">
        <v>5926</v>
      </c>
      <c r="Z35" s="88">
        <v>20055</v>
      </c>
      <c r="AA35" s="89">
        <v>25981</v>
      </c>
      <c r="AB35" s="91">
        <f t="shared" si="1"/>
        <v>41791</v>
      </c>
      <c r="AC35" s="88">
        <v>1263</v>
      </c>
      <c r="AD35" s="88">
        <v>2037</v>
      </c>
      <c r="AE35" s="89">
        <v>3300</v>
      </c>
      <c r="AF35" s="88">
        <v>10669</v>
      </c>
      <c r="AG35" s="88">
        <v>792</v>
      </c>
      <c r="AH35" s="89">
        <v>11461</v>
      </c>
      <c r="AI35" s="88">
        <v>81</v>
      </c>
      <c r="AJ35" s="88">
        <v>2</v>
      </c>
      <c r="AK35" s="89">
        <v>83</v>
      </c>
      <c r="AL35" s="88">
        <v>0</v>
      </c>
      <c r="AM35" s="88">
        <v>0</v>
      </c>
      <c r="AN35" s="89">
        <v>0</v>
      </c>
      <c r="AO35" s="81">
        <f t="shared" si="2"/>
        <v>48196</v>
      </c>
      <c r="AP35" s="81">
        <f t="shared" si="2"/>
        <v>52271</v>
      </c>
      <c r="AQ35" s="90">
        <f t="shared" si="2"/>
        <v>100467</v>
      </c>
    </row>
    <row r="36" spans="1:43" ht="16.5" x14ac:dyDescent="0.25">
      <c r="A36" s="151"/>
      <c r="B36" s="91">
        <v>41821</v>
      </c>
      <c r="C36" s="88">
        <v>71</v>
      </c>
      <c r="D36" s="88">
        <v>31</v>
      </c>
      <c r="E36" s="89">
        <v>102</v>
      </c>
      <c r="F36" s="88">
        <v>286</v>
      </c>
      <c r="G36" s="88">
        <v>2464</v>
      </c>
      <c r="H36" s="89">
        <v>2750</v>
      </c>
      <c r="I36" s="88">
        <v>10937</v>
      </c>
      <c r="J36" s="88">
        <v>26905</v>
      </c>
      <c r="K36" s="89">
        <v>37842</v>
      </c>
      <c r="L36" s="88">
        <v>95</v>
      </c>
      <c r="M36" s="88">
        <v>43</v>
      </c>
      <c r="N36" s="89">
        <v>138</v>
      </c>
      <c r="O36" s="91">
        <f t="shared" si="0"/>
        <v>41821</v>
      </c>
      <c r="P36" s="88">
        <v>0</v>
      </c>
      <c r="Q36" s="88">
        <v>0</v>
      </c>
      <c r="R36" s="89">
        <v>0</v>
      </c>
      <c r="S36" s="88">
        <v>250</v>
      </c>
      <c r="T36" s="88">
        <v>0</v>
      </c>
      <c r="U36" s="89">
        <v>250</v>
      </c>
      <c r="V36" s="88">
        <v>21939</v>
      </c>
      <c r="W36" s="88">
        <v>11568</v>
      </c>
      <c r="X36" s="89">
        <v>33507</v>
      </c>
      <c r="Y36" s="88">
        <v>6665</v>
      </c>
      <c r="Z36" s="88">
        <v>32885</v>
      </c>
      <c r="AA36" s="89">
        <v>39550</v>
      </c>
      <c r="AB36" s="91">
        <f t="shared" si="1"/>
        <v>41821</v>
      </c>
      <c r="AC36" s="88">
        <v>1444</v>
      </c>
      <c r="AD36" s="88">
        <v>2449</v>
      </c>
      <c r="AE36" s="89">
        <v>3893</v>
      </c>
      <c r="AF36" s="88">
        <v>7639</v>
      </c>
      <c r="AG36" s="88">
        <v>769</v>
      </c>
      <c r="AH36" s="89">
        <v>8408</v>
      </c>
      <c r="AI36" s="88">
        <v>724</v>
      </c>
      <c r="AJ36" s="88">
        <v>1</v>
      </c>
      <c r="AK36" s="89">
        <v>725</v>
      </c>
      <c r="AL36" s="88">
        <v>0</v>
      </c>
      <c r="AM36" s="88">
        <v>0</v>
      </c>
      <c r="AN36" s="89">
        <v>0</v>
      </c>
      <c r="AO36" s="81">
        <f t="shared" si="2"/>
        <v>50050</v>
      </c>
      <c r="AP36" s="81">
        <f t="shared" si="2"/>
        <v>77115</v>
      </c>
      <c r="AQ36" s="90">
        <f t="shared" si="2"/>
        <v>127165</v>
      </c>
    </row>
    <row r="37" spans="1:43" ht="16.5" x14ac:dyDescent="0.25">
      <c r="A37" s="151"/>
      <c r="B37" s="91">
        <v>41852</v>
      </c>
      <c r="C37" s="88">
        <v>171</v>
      </c>
      <c r="D37" s="88">
        <v>14</v>
      </c>
      <c r="E37" s="89">
        <v>185</v>
      </c>
      <c r="F37" s="88">
        <v>230</v>
      </c>
      <c r="G37" s="88">
        <v>2245</v>
      </c>
      <c r="H37" s="89">
        <v>2475</v>
      </c>
      <c r="I37" s="88">
        <v>9229</v>
      </c>
      <c r="J37" s="88">
        <v>29605</v>
      </c>
      <c r="K37" s="89">
        <v>38834</v>
      </c>
      <c r="L37" s="88">
        <v>141</v>
      </c>
      <c r="M37" s="88">
        <v>74</v>
      </c>
      <c r="N37" s="89">
        <v>215</v>
      </c>
      <c r="O37" s="91">
        <f t="shared" si="0"/>
        <v>41852</v>
      </c>
      <c r="P37" s="88">
        <v>0</v>
      </c>
      <c r="Q37" s="88">
        <v>0</v>
      </c>
      <c r="R37" s="89">
        <v>0</v>
      </c>
      <c r="S37" s="88">
        <v>210</v>
      </c>
      <c r="T37" s="88">
        <v>1</v>
      </c>
      <c r="U37" s="89">
        <v>211</v>
      </c>
      <c r="V37" s="88">
        <v>22258</v>
      </c>
      <c r="W37" s="88">
        <v>11721</v>
      </c>
      <c r="X37" s="89">
        <v>33979</v>
      </c>
      <c r="Y37" s="88">
        <v>5568</v>
      </c>
      <c r="Z37" s="88">
        <v>28643</v>
      </c>
      <c r="AA37" s="89">
        <v>34211</v>
      </c>
      <c r="AB37" s="91">
        <f t="shared" si="1"/>
        <v>41852</v>
      </c>
      <c r="AC37" s="88">
        <v>1488</v>
      </c>
      <c r="AD37" s="88">
        <v>2522</v>
      </c>
      <c r="AE37" s="89">
        <v>4010</v>
      </c>
      <c r="AF37" s="88">
        <v>7822</v>
      </c>
      <c r="AG37" s="88">
        <v>837</v>
      </c>
      <c r="AH37" s="89">
        <v>8659</v>
      </c>
      <c r="AI37" s="88">
        <v>860</v>
      </c>
      <c r="AJ37" s="88">
        <v>3</v>
      </c>
      <c r="AK37" s="89">
        <v>863</v>
      </c>
      <c r="AL37" s="88">
        <v>0</v>
      </c>
      <c r="AM37" s="88">
        <v>0</v>
      </c>
      <c r="AN37" s="89">
        <v>0</v>
      </c>
      <c r="AO37" s="81">
        <f t="shared" si="2"/>
        <v>47977</v>
      </c>
      <c r="AP37" s="81">
        <f t="shared" si="2"/>
        <v>75665</v>
      </c>
      <c r="AQ37" s="90">
        <f t="shared" si="2"/>
        <v>123642</v>
      </c>
    </row>
    <row r="38" spans="1:43" ht="16.5" x14ac:dyDescent="0.25">
      <c r="A38" s="151"/>
      <c r="B38" s="91">
        <v>41883</v>
      </c>
      <c r="C38" s="88">
        <v>172</v>
      </c>
      <c r="D38" s="88">
        <v>46</v>
      </c>
      <c r="E38" s="89">
        <v>218</v>
      </c>
      <c r="F38" s="88">
        <v>175</v>
      </c>
      <c r="G38" s="88">
        <v>2162</v>
      </c>
      <c r="H38" s="89">
        <v>2337</v>
      </c>
      <c r="I38" s="88">
        <v>7219</v>
      </c>
      <c r="J38" s="88">
        <v>23489</v>
      </c>
      <c r="K38" s="89">
        <v>30708</v>
      </c>
      <c r="L38" s="88">
        <v>101</v>
      </c>
      <c r="M38" s="88">
        <v>72</v>
      </c>
      <c r="N38" s="89">
        <v>173</v>
      </c>
      <c r="O38" s="91">
        <f t="shared" si="0"/>
        <v>41883</v>
      </c>
      <c r="P38" s="88">
        <v>0</v>
      </c>
      <c r="Q38" s="88">
        <v>0</v>
      </c>
      <c r="R38" s="89">
        <v>0</v>
      </c>
      <c r="S38" s="88">
        <v>238</v>
      </c>
      <c r="T38" s="88">
        <v>0</v>
      </c>
      <c r="U38" s="89">
        <v>238</v>
      </c>
      <c r="V38" s="88">
        <v>22513</v>
      </c>
      <c r="W38" s="88">
        <v>10526</v>
      </c>
      <c r="X38" s="89">
        <v>33039</v>
      </c>
      <c r="Y38" s="88">
        <v>5456</v>
      </c>
      <c r="Z38" s="88">
        <v>26520</v>
      </c>
      <c r="AA38" s="89">
        <v>31976</v>
      </c>
      <c r="AB38" s="91">
        <f t="shared" si="1"/>
        <v>41883</v>
      </c>
      <c r="AC38" s="88">
        <v>1216</v>
      </c>
      <c r="AD38" s="88">
        <v>2744</v>
      </c>
      <c r="AE38" s="89">
        <v>3960</v>
      </c>
      <c r="AF38" s="88">
        <v>8279</v>
      </c>
      <c r="AG38" s="88">
        <v>761</v>
      </c>
      <c r="AH38" s="89">
        <v>9040</v>
      </c>
      <c r="AI38" s="88">
        <v>779</v>
      </c>
      <c r="AJ38" s="88">
        <v>7</v>
      </c>
      <c r="AK38" s="89">
        <v>786</v>
      </c>
      <c r="AL38" s="88">
        <v>0</v>
      </c>
      <c r="AM38" s="88">
        <v>0</v>
      </c>
      <c r="AN38" s="89">
        <v>0</v>
      </c>
      <c r="AO38" s="81">
        <f t="shared" si="2"/>
        <v>46148</v>
      </c>
      <c r="AP38" s="81">
        <f t="shared" si="2"/>
        <v>66327</v>
      </c>
      <c r="AQ38" s="90">
        <f t="shared" si="2"/>
        <v>112475</v>
      </c>
    </row>
    <row r="39" spans="1:43" ht="16.5" x14ac:dyDescent="0.25">
      <c r="A39" s="151"/>
      <c r="B39" s="91">
        <v>41913</v>
      </c>
      <c r="C39" s="88">
        <v>208</v>
      </c>
      <c r="D39" s="88">
        <v>38</v>
      </c>
      <c r="E39" s="89">
        <v>246</v>
      </c>
      <c r="F39" s="88">
        <v>169</v>
      </c>
      <c r="G39" s="88">
        <v>2589</v>
      </c>
      <c r="H39" s="89">
        <v>2758</v>
      </c>
      <c r="I39" s="88">
        <v>10134</v>
      </c>
      <c r="J39" s="88">
        <v>27648</v>
      </c>
      <c r="K39" s="89">
        <v>37782</v>
      </c>
      <c r="L39" s="88">
        <v>142</v>
      </c>
      <c r="M39" s="88">
        <v>58</v>
      </c>
      <c r="N39" s="89">
        <v>200</v>
      </c>
      <c r="O39" s="91">
        <f t="shared" si="0"/>
        <v>41913</v>
      </c>
      <c r="P39" s="88">
        <v>0</v>
      </c>
      <c r="Q39" s="88">
        <v>0</v>
      </c>
      <c r="R39" s="89">
        <v>0</v>
      </c>
      <c r="S39" s="88">
        <v>235</v>
      </c>
      <c r="T39" s="88">
        <v>0</v>
      </c>
      <c r="U39" s="89">
        <v>235</v>
      </c>
      <c r="V39" s="88">
        <v>24490</v>
      </c>
      <c r="W39" s="88">
        <v>16410</v>
      </c>
      <c r="X39" s="89">
        <v>40900</v>
      </c>
      <c r="Y39" s="88">
        <v>5440</v>
      </c>
      <c r="Z39" s="88">
        <v>30833</v>
      </c>
      <c r="AA39" s="89">
        <v>36273</v>
      </c>
      <c r="AB39" s="91">
        <f t="shared" si="1"/>
        <v>41913</v>
      </c>
      <c r="AC39" s="88">
        <v>1333</v>
      </c>
      <c r="AD39" s="88">
        <v>3254</v>
      </c>
      <c r="AE39" s="89">
        <v>4587</v>
      </c>
      <c r="AF39" s="88">
        <v>12791</v>
      </c>
      <c r="AG39" s="88">
        <v>1148</v>
      </c>
      <c r="AH39" s="89">
        <v>13939</v>
      </c>
      <c r="AI39" s="88">
        <v>429</v>
      </c>
      <c r="AJ39" s="88">
        <v>0</v>
      </c>
      <c r="AK39" s="89">
        <v>429</v>
      </c>
      <c r="AL39" s="88">
        <v>0</v>
      </c>
      <c r="AM39" s="88">
        <v>0</v>
      </c>
      <c r="AN39" s="89">
        <v>0</v>
      </c>
      <c r="AO39" s="81">
        <f t="shared" si="2"/>
        <v>55371</v>
      </c>
      <c r="AP39" s="81">
        <f t="shared" si="2"/>
        <v>81978</v>
      </c>
      <c r="AQ39" s="90">
        <f t="shared" si="2"/>
        <v>137349</v>
      </c>
    </row>
    <row r="40" spans="1:43" ht="16.5" x14ac:dyDescent="0.25">
      <c r="A40" s="151"/>
      <c r="B40" s="91">
        <v>41944</v>
      </c>
      <c r="C40" s="88">
        <v>122</v>
      </c>
      <c r="D40" s="88">
        <v>21</v>
      </c>
      <c r="E40" s="89">
        <v>143</v>
      </c>
      <c r="F40" s="88">
        <v>171</v>
      </c>
      <c r="G40" s="88">
        <v>2005</v>
      </c>
      <c r="H40" s="89">
        <v>2176</v>
      </c>
      <c r="I40" s="88">
        <v>11473</v>
      </c>
      <c r="J40" s="88">
        <v>25024</v>
      </c>
      <c r="K40" s="89">
        <v>36497</v>
      </c>
      <c r="L40" s="88">
        <v>109</v>
      </c>
      <c r="M40" s="88">
        <v>54</v>
      </c>
      <c r="N40" s="89">
        <v>163</v>
      </c>
      <c r="O40" s="91">
        <f t="shared" si="0"/>
        <v>41944</v>
      </c>
      <c r="P40" s="88">
        <v>0</v>
      </c>
      <c r="Q40" s="88">
        <v>0</v>
      </c>
      <c r="R40" s="89">
        <v>0</v>
      </c>
      <c r="S40" s="88">
        <v>300</v>
      </c>
      <c r="T40" s="88">
        <v>0</v>
      </c>
      <c r="U40" s="89">
        <v>300</v>
      </c>
      <c r="V40" s="88">
        <v>22768</v>
      </c>
      <c r="W40" s="88">
        <v>19211</v>
      </c>
      <c r="X40" s="89">
        <v>41979</v>
      </c>
      <c r="Y40" s="88">
        <v>4892</v>
      </c>
      <c r="Z40" s="88">
        <v>28879</v>
      </c>
      <c r="AA40" s="89">
        <v>33771</v>
      </c>
      <c r="AB40" s="91">
        <f t="shared" si="1"/>
        <v>41944</v>
      </c>
      <c r="AC40" s="88">
        <v>1294</v>
      </c>
      <c r="AD40" s="88">
        <v>3889</v>
      </c>
      <c r="AE40" s="89">
        <v>5183</v>
      </c>
      <c r="AF40" s="88">
        <v>14743</v>
      </c>
      <c r="AG40" s="88">
        <v>1676</v>
      </c>
      <c r="AH40" s="89">
        <v>16419</v>
      </c>
      <c r="AI40" s="88">
        <v>200</v>
      </c>
      <c r="AJ40" s="88">
        <v>1</v>
      </c>
      <c r="AK40" s="89">
        <v>201</v>
      </c>
      <c r="AL40" s="88">
        <v>0</v>
      </c>
      <c r="AM40" s="88">
        <v>0</v>
      </c>
      <c r="AN40" s="89">
        <v>0</v>
      </c>
      <c r="AO40" s="81">
        <f t="shared" si="2"/>
        <v>56072</v>
      </c>
      <c r="AP40" s="81">
        <f t="shared" si="2"/>
        <v>80760</v>
      </c>
      <c r="AQ40" s="90">
        <f t="shared" si="2"/>
        <v>136832</v>
      </c>
    </row>
    <row r="41" spans="1:43" ht="16.5" x14ac:dyDescent="0.25">
      <c r="A41" s="151"/>
      <c r="B41" s="91">
        <v>41974</v>
      </c>
      <c r="C41" s="88">
        <v>82</v>
      </c>
      <c r="D41" s="88">
        <v>15</v>
      </c>
      <c r="E41" s="89">
        <v>97</v>
      </c>
      <c r="F41" s="88">
        <v>164</v>
      </c>
      <c r="G41" s="88">
        <v>2448</v>
      </c>
      <c r="H41" s="89">
        <v>2612</v>
      </c>
      <c r="I41" s="88">
        <v>7625</v>
      </c>
      <c r="J41" s="88">
        <v>27171</v>
      </c>
      <c r="K41" s="89">
        <v>34796</v>
      </c>
      <c r="L41" s="88">
        <v>104</v>
      </c>
      <c r="M41" s="88">
        <v>43</v>
      </c>
      <c r="N41" s="89">
        <v>147</v>
      </c>
      <c r="O41" s="91">
        <f t="shared" si="0"/>
        <v>41974</v>
      </c>
      <c r="P41" s="88">
        <v>0</v>
      </c>
      <c r="Q41" s="88">
        <v>0</v>
      </c>
      <c r="R41" s="89">
        <v>0</v>
      </c>
      <c r="S41" s="88">
        <v>442</v>
      </c>
      <c r="T41" s="88">
        <v>0</v>
      </c>
      <c r="U41" s="89">
        <v>442</v>
      </c>
      <c r="V41" s="88">
        <v>24322</v>
      </c>
      <c r="W41" s="88">
        <v>23067</v>
      </c>
      <c r="X41" s="89">
        <v>47389</v>
      </c>
      <c r="Y41" s="88">
        <v>4992</v>
      </c>
      <c r="Z41" s="88">
        <v>28621</v>
      </c>
      <c r="AA41" s="89">
        <v>33613</v>
      </c>
      <c r="AB41" s="91">
        <f t="shared" si="1"/>
        <v>41974</v>
      </c>
      <c r="AC41" s="88">
        <v>1051</v>
      </c>
      <c r="AD41" s="88">
        <v>4142</v>
      </c>
      <c r="AE41" s="89">
        <v>5193</v>
      </c>
      <c r="AF41" s="88">
        <v>13193</v>
      </c>
      <c r="AG41" s="88">
        <v>1487</v>
      </c>
      <c r="AH41" s="89">
        <v>14680</v>
      </c>
      <c r="AI41" s="88">
        <v>340</v>
      </c>
      <c r="AJ41" s="88">
        <v>65</v>
      </c>
      <c r="AK41" s="89">
        <v>405</v>
      </c>
      <c r="AL41" s="88">
        <v>0</v>
      </c>
      <c r="AM41" s="88">
        <v>0</v>
      </c>
      <c r="AN41" s="89">
        <v>0</v>
      </c>
      <c r="AO41" s="81">
        <f t="shared" si="2"/>
        <v>52315</v>
      </c>
      <c r="AP41" s="81">
        <f t="shared" si="2"/>
        <v>87059</v>
      </c>
      <c r="AQ41" s="90">
        <f t="shared" si="2"/>
        <v>139374</v>
      </c>
    </row>
    <row r="42" spans="1:43" ht="16.5" x14ac:dyDescent="0.25">
      <c r="A42" s="151"/>
      <c r="B42" s="87">
        <v>42005</v>
      </c>
      <c r="C42" s="88">
        <v>99</v>
      </c>
      <c r="D42" s="88">
        <v>16</v>
      </c>
      <c r="E42" s="89">
        <v>115</v>
      </c>
      <c r="F42" s="88">
        <v>171</v>
      </c>
      <c r="G42" s="88">
        <v>1873</v>
      </c>
      <c r="H42" s="89">
        <v>2044</v>
      </c>
      <c r="I42" s="88">
        <v>7632</v>
      </c>
      <c r="J42" s="88">
        <v>25383</v>
      </c>
      <c r="K42" s="89">
        <v>33015</v>
      </c>
      <c r="L42" s="88">
        <v>143</v>
      </c>
      <c r="M42" s="88">
        <v>60</v>
      </c>
      <c r="N42" s="89">
        <v>203</v>
      </c>
      <c r="O42" s="87">
        <f t="shared" si="0"/>
        <v>42005</v>
      </c>
      <c r="P42" s="88">
        <v>0</v>
      </c>
      <c r="Q42" s="88">
        <v>0</v>
      </c>
      <c r="R42" s="89">
        <v>0</v>
      </c>
      <c r="S42" s="88">
        <v>441</v>
      </c>
      <c r="T42" s="88">
        <v>17</v>
      </c>
      <c r="U42" s="89">
        <v>458</v>
      </c>
      <c r="V42" s="88">
        <v>26677</v>
      </c>
      <c r="W42" s="88">
        <v>18831</v>
      </c>
      <c r="X42" s="89">
        <v>45508</v>
      </c>
      <c r="Y42" s="88">
        <v>5268</v>
      </c>
      <c r="Z42" s="88">
        <v>20117</v>
      </c>
      <c r="AA42" s="89">
        <v>25385</v>
      </c>
      <c r="AB42" s="87">
        <f t="shared" si="1"/>
        <v>42005</v>
      </c>
      <c r="AC42" s="88">
        <v>997</v>
      </c>
      <c r="AD42" s="88">
        <v>4185</v>
      </c>
      <c r="AE42" s="89">
        <v>5182</v>
      </c>
      <c r="AF42" s="88">
        <v>11128</v>
      </c>
      <c r="AG42" s="88">
        <v>1306</v>
      </c>
      <c r="AH42" s="89">
        <v>12434</v>
      </c>
      <c r="AI42" s="88">
        <v>107</v>
      </c>
      <c r="AJ42" s="88">
        <v>16</v>
      </c>
      <c r="AK42" s="89">
        <v>123</v>
      </c>
      <c r="AL42" s="88">
        <v>0</v>
      </c>
      <c r="AM42" s="88">
        <v>0</v>
      </c>
      <c r="AN42" s="89">
        <v>0</v>
      </c>
      <c r="AO42" s="81">
        <f t="shared" si="2"/>
        <v>52663</v>
      </c>
      <c r="AP42" s="81">
        <f t="shared" si="2"/>
        <v>71804</v>
      </c>
      <c r="AQ42" s="90">
        <f t="shared" si="2"/>
        <v>124467</v>
      </c>
    </row>
    <row r="43" spans="1:43" ht="16.5" x14ac:dyDescent="0.25">
      <c r="A43" s="151"/>
      <c r="B43" s="91">
        <v>42036</v>
      </c>
      <c r="C43" s="88">
        <v>61</v>
      </c>
      <c r="D43" s="88">
        <v>2</v>
      </c>
      <c r="E43" s="89">
        <v>63</v>
      </c>
      <c r="F43" s="88">
        <v>181</v>
      </c>
      <c r="G43" s="88">
        <v>1851</v>
      </c>
      <c r="H43" s="89">
        <v>2032</v>
      </c>
      <c r="I43" s="88">
        <v>6893</v>
      </c>
      <c r="J43" s="88">
        <v>23839</v>
      </c>
      <c r="K43" s="89">
        <v>30732</v>
      </c>
      <c r="L43" s="88">
        <v>102</v>
      </c>
      <c r="M43" s="88">
        <v>52</v>
      </c>
      <c r="N43" s="89">
        <v>154</v>
      </c>
      <c r="O43" s="91">
        <f t="shared" si="0"/>
        <v>42036</v>
      </c>
      <c r="P43" s="88">
        <v>0</v>
      </c>
      <c r="Q43" s="88">
        <v>0</v>
      </c>
      <c r="R43" s="89">
        <v>0</v>
      </c>
      <c r="S43" s="88">
        <v>439</v>
      </c>
      <c r="T43" s="88">
        <v>72</v>
      </c>
      <c r="U43" s="89">
        <v>511</v>
      </c>
      <c r="V43" s="88">
        <v>25058</v>
      </c>
      <c r="W43" s="88">
        <v>18488</v>
      </c>
      <c r="X43" s="89">
        <v>43546</v>
      </c>
      <c r="Y43" s="88">
        <v>4841</v>
      </c>
      <c r="Z43" s="88">
        <v>17941</v>
      </c>
      <c r="AA43" s="89">
        <v>22782</v>
      </c>
      <c r="AB43" s="91">
        <f t="shared" si="1"/>
        <v>42036</v>
      </c>
      <c r="AC43" s="88">
        <v>956</v>
      </c>
      <c r="AD43" s="88">
        <v>4099</v>
      </c>
      <c r="AE43" s="89">
        <v>5055</v>
      </c>
      <c r="AF43" s="88">
        <v>9981</v>
      </c>
      <c r="AG43" s="88">
        <v>1210</v>
      </c>
      <c r="AH43" s="89">
        <v>11191</v>
      </c>
      <c r="AI43" s="88">
        <v>43</v>
      </c>
      <c r="AJ43" s="88">
        <v>91</v>
      </c>
      <c r="AK43" s="89">
        <v>134</v>
      </c>
      <c r="AL43" s="88">
        <v>3</v>
      </c>
      <c r="AM43" s="88">
        <v>3</v>
      </c>
      <c r="AN43" s="89">
        <v>6</v>
      </c>
      <c r="AO43" s="81">
        <f t="shared" si="2"/>
        <v>48558</v>
      </c>
      <c r="AP43" s="81">
        <f t="shared" si="2"/>
        <v>67648</v>
      </c>
      <c r="AQ43" s="90">
        <f t="shared" si="2"/>
        <v>116206</v>
      </c>
    </row>
    <row r="44" spans="1:43" ht="16.5" x14ac:dyDescent="0.25">
      <c r="A44" s="151"/>
      <c r="B44" s="91">
        <v>42064</v>
      </c>
      <c r="C44" s="88">
        <v>42</v>
      </c>
      <c r="D44" s="88">
        <v>34</v>
      </c>
      <c r="E44" s="89">
        <v>76</v>
      </c>
      <c r="F44" s="88">
        <v>1271</v>
      </c>
      <c r="G44" s="88">
        <v>2744</v>
      </c>
      <c r="H44" s="89">
        <v>4015</v>
      </c>
      <c r="I44" s="88">
        <v>8941</v>
      </c>
      <c r="J44" s="88">
        <v>25524</v>
      </c>
      <c r="K44" s="89">
        <v>34465</v>
      </c>
      <c r="L44" s="88">
        <v>125</v>
      </c>
      <c r="M44" s="88">
        <v>63</v>
      </c>
      <c r="N44" s="89">
        <v>188</v>
      </c>
      <c r="O44" s="91">
        <f t="shared" si="0"/>
        <v>42064</v>
      </c>
      <c r="P44" s="88">
        <v>0</v>
      </c>
      <c r="Q44" s="88">
        <v>0</v>
      </c>
      <c r="R44" s="89">
        <v>0</v>
      </c>
      <c r="S44" s="88">
        <v>590</v>
      </c>
      <c r="T44" s="88">
        <v>82</v>
      </c>
      <c r="U44" s="89">
        <v>672</v>
      </c>
      <c r="V44" s="88">
        <v>30727</v>
      </c>
      <c r="W44" s="88">
        <v>20183</v>
      </c>
      <c r="X44" s="89">
        <v>50910</v>
      </c>
      <c r="Y44" s="88">
        <v>5754</v>
      </c>
      <c r="Z44" s="88">
        <v>17218</v>
      </c>
      <c r="AA44" s="89">
        <v>22972</v>
      </c>
      <c r="AB44" s="91">
        <f t="shared" si="1"/>
        <v>42064</v>
      </c>
      <c r="AC44" s="88">
        <v>1224</v>
      </c>
      <c r="AD44" s="88">
        <v>4961</v>
      </c>
      <c r="AE44" s="89">
        <v>6185</v>
      </c>
      <c r="AF44" s="88">
        <v>11911</v>
      </c>
      <c r="AG44" s="88">
        <v>1277</v>
      </c>
      <c r="AH44" s="89">
        <v>13188</v>
      </c>
      <c r="AI44" s="88">
        <v>21</v>
      </c>
      <c r="AJ44" s="88">
        <v>1</v>
      </c>
      <c r="AK44" s="89">
        <v>22</v>
      </c>
      <c r="AL44" s="88">
        <v>41</v>
      </c>
      <c r="AM44" s="88">
        <v>14</v>
      </c>
      <c r="AN44" s="89">
        <v>55</v>
      </c>
      <c r="AO44" s="81">
        <f t="shared" ref="AO44" si="3">C44+F44+I44+L44+P44+S44+V44+Y44+AC44+AF44+AI44+AL44</f>
        <v>60647</v>
      </c>
      <c r="AP44" s="81">
        <f t="shared" ref="AP44" si="4">D44+G44+J44+M44+Q44+T44+W44+Z44+AD44+AG44+AJ44+AM44</f>
        <v>72101</v>
      </c>
      <c r="AQ44" s="90">
        <f t="shared" ref="AQ44" si="5">E44+H44+K44+N44+R44+U44+X44+AA44+AE44+AH44+AK44+AN44</f>
        <v>132748</v>
      </c>
    </row>
    <row r="45" spans="1:43" ht="16.5" x14ac:dyDescent="0.25">
      <c r="A45" s="151"/>
      <c r="B45" s="91">
        <v>42095</v>
      </c>
      <c r="C45" s="88">
        <v>91</v>
      </c>
      <c r="D45" s="88">
        <v>17</v>
      </c>
      <c r="E45" s="89">
        <v>108</v>
      </c>
      <c r="F45" s="88">
        <v>3107</v>
      </c>
      <c r="G45" s="88">
        <v>3723</v>
      </c>
      <c r="H45" s="89">
        <v>6830</v>
      </c>
      <c r="I45" s="88">
        <v>9078</v>
      </c>
      <c r="J45" s="88">
        <v>25081</v>
      </c>
      <c r="K45" s="89">
        <v>34159</v>
      </c>
      <c r="L45" s="88">
        <v>103</v>
      </c>
      <c r="M45" s="88">
        <v>53</v>
      </c>
      <c r="N45" s="89">
        <v>156</v>
      </c>
      <c r="O45" s="91">
        <f t="shared" si="0"/>
        <v>42095</v>
      </c>
      <c r="P45" s="88">
        <v>0</v>
      </c>
      <c r="Q45" s="88">
        <v>0</v>
      </c>
      <c r="R45" s="89">
        <v>0</v>
      </c>
      <c r="S45" s="88">
        <v>590</v>
      </c>
      <c r="T45" s="88">
        <v>74</v>
      </c>
      <c r="U45" s="89">
        <v>664</v>
      </c>
      <c r="V45" s="88">
        <v>30720</v>
      </c>
      <c r="W45" s="88">
        <v>19957</v>
      </c>
      <c r="X45" s="89">
        <v>50677</v>
      </c>
      <c r="Y45" s="88">
        <v>5268</v>
      </c>
      <c r="Z45" s="88">
        <v>18082</v>
      </c>
      <c r="AA45" s="89">
        <v>23350</v>
      </c>
      <c r="AB45" s="91">
        <f t="shared" si="1"/>
        <v>42095</v>
      </c>
      <c r="AC45" s="88">
        <v>1117</v>
      </c>
      <c r="AD45" s="88">
        <v>4242</v>
      </c>
      <c r="AE45" s="89">
        <v>5359</v>
      </c>
      <c r="AF45" s="88">
        <v>12033</v>
      </c>
      <c r="AG45" s="88">
        <v>1380</v>
      </c>
      <c r="AH45" s="89">
        <v>13413</v>
      </c>
      <c r="AI45" s="88">
        <v>24</v>
      </c>
      <c r="AJ45" s="88">
        <v>2</v>
      </c>
      <c r="AK45" s="89">
        <v>26</v>
      </c>
      <c r="AL45" s="88">
        <v>203</v>
      </c>
      <c r="AM45" s="88">
        <v>63</v>
      </c>
      <c r="AN45" s="89">
        <v>266</v>
      </c>
      <c r="AO45" s="81">
        <v>60647</v>
      </c>
      <c r="AP45" s="81">
        <v>72101</v>
      </c>
      <c r="AQ45" s="90">
        <v>132748</v>
      </c>
    </row>
    <row r="46" spans="1:43" ht="16.5" x14ac:dyDescent="0.25">
      <c r="A46" s="151"/>
      <c r="B46" s="91">
        <v>42125</v>
      </c>
      <c r="C46" s="88">
        <v>67</v>
      </c>
      <c r="D46" s="88">
        <v>20</v>
      </c>
      <c r="E46" s="89">
        <v>87</v>
      </c>
      <c r="F46" s="88">
        <v>2689</v>
      </c>
      <c r="G46" s="88">
        <v>5200</v>
      </c>
      <c r="H46" s="89">
        <v>7889</v>
      </c>
      <c r="I46" s="88">
        <v>11393</v>
      </c>
      <c r="J46" s="88">
        <v>23184</v>
      </c>
      <c r="K46" s="89">
        <v>34577</v>
      </c>
      <c r="L46" s="88">
        <v>81</v>
      </c>
      <c r="M46" s="88">
        <v>41</v>
      </c>
      <c r="N46" s="89">
        <v>122</v>
      </c>
      <c r="O46" s="91">
        <v>42095</v>
      </c>
      <c r="P46" s="88">
        <v>0</v>
      </c>
      <c r="Q46" s="88">
        <v>0</v>
      </c>
      <c r="R46" s="89">
        <v>0</v>
      </c>
      <c r="S46" s="88">
        <v>557</v>
      </c>
      <c r="T46" s="88">
        <v>112</v>
      </c>
      <c r="U46" s="89">
        <v>669</v>
      </c>
      <c r="V46" s="88">
        <v>28888</v>
      </c>
      <c r="W46" s="88">
        <v>21062</v>
      </c>
      <c r="X46" s="89">
        <v>49950</v>
      </c>
      <c r="Y46" s="88">
        <v>5026</v>
      </c>
      <c r="Z46" s="88">
        <v>16735</v>
      </c>
      <c r="AA46" s="89">
        <v>21761</v>
      </c>
      <c r="AB46" s="91">
        <v>42095</v>
      </c>
      <c r="AC46" s="88">
        <v>1216</v>
      </c>
      <c r="AD46" s="88">
        <v>4534</v>
      </c>
      <c r="AE46" s="89">
        <v>5750</v>
      </c>
      <c r="AF46" s="88">
        <v>11792</v>
      </c>
      <c r="AG46" s="88">
        <v>1232</v>
      </c>
      <c r="AH46" s="89">
        <v>13024</v>
      </c>
      <c r="AI46" s="88">
        <v>4</v>
      </c>
      <c r="AJ46" s="88">
        <v>2</v>
      </c>
      <c r="AK46" s="89">
        <v>6</v>
      </c>
      <c r="AL46" s="88">
        <v>253</v>
      </c>
      <c r="AM46" s="88">
        <v>62</v>
      </c>
      <c r="AN46" s="89">
        <v>315</v>
      </c>
      <c r="AO46" s="81">
        <v>62334</v>
      </c>
      <c r="AP46" s="81">
        <v>72674</v>
      </c>
      <c r="AQ46" s="90">
        <v>135008</v>
      </c>
    </row>
    <row r="47" spans="1:43" ht="16.5" x14ac:dyDescent="0.25">
      <c r="A47" s="151"/>
      <c r="B47" s="91">
        <v>42156</v>
      </c>
      <c r="C47" s="88">
        <v>31</v>
      </c>
      <c r="D47" s="88">
        <v>55</v>
      </c>
      <c r="E47" s="89">
        <v>86</v>
      </c>
      <c r="F47" s="88">
        <v>2456</v>
      </c>
      <c r="G47" s="88">
        <v>6192</v>
      </c>
      <c r="H47" s="89">
        <v>8648</v>
      </c>
      <c r="I47" s="88">
        <v>11792</v>
      </c>
      <c r="J47" s="88">
        <v>25719</v>
      </c>
      <c r="K47" s="89">
        <v>37511</v>
      </c>
      <c r="L47" s="88">
        <v>111</v>
      </c>
      <c r="M47" s="88">
        <v>127</v>
      </c>
      <c r="N47" s="89">
        <v>238</v>
      </c>
      <c r="O47" s="91">
        <v>42156</v>
      </c>
      <c r="P47" s="88">
        <v>0</v>
      </c>
      <c r="Q47" s="88">
        <v>0</v>
      </c>
      <c r="R47" s="89">
        <v>0</v>
      </c>
      <c r="S47" s="88">
        <v>685</v>
      </c>
      <c r="T47" s="88">
        <v>162</v>
      </c>
      <c r="U47" s="89">
        <v>847</v>
      </c>
      <c r="V47" s="88">
        <v>28270</v>
      </c>
      <c r="W47" s="88">
        <v>24288</v>
      </c>
      <c r="X47" s="89">
        <v>52558</v>
      </c>
      <c r="Y47" s="88">
        <v>5437</v>
      </c>
      <c r="Z47" s="88">
        <v>16112</v>
      </c>
      <c r="AA47" s="89">
        <v>21549</v>
      </c>
      <c r="AB47" s="91">
        <v>42156</v>
      </c>
      <c r="AC47" s="88">
        <v>1134</v>
      </c>
      <c r="AD47" s="88">
        <v>4247</v>
      </c>
      <c r="AE47" s="89">
        <v>5381</v>
      </c>
      <c r="AF47" s="88">
        <v>13504</v>
      </c>
      <c r="AG47" s="88">
        <v>1339</v>
      </c>
      <c r="AH47" s="89">
        <v>14843</v>
      </c>
      <c r="AI47" s="88">
        <v>3</v>
      </c>
      <c r="AJ47" s="88">
        <v>0</v>
      </c>
      <c r="AK47" s="89">
        <v>3</v>
      </c>
      <c r="AL47" s="88">
        <v>519</v>
      </c>
      <c r="AM47" s="88">
        <v>75</v>
      </c>
      <c r="AN47" s="89">
        <v>594</v>
      </c>
      <c r="AO47" s="81">
        <v>63942</v>
      </c>
      <c r="AP47" s="81">
        <v>78316</v>
      </c>
      <c r="AQ47" s="90">
        <v>142258</v>
      </c>
    </row>
    <row r="48" spans="1:43" ht="16.5" x14ac:dyDescent="0.25">
      <c r="A48" s="151"/>
      <c r="B48" s="91">
        <v>42186</v>
      </c>
      <c r="C48" s="88">
        <v>15</v>
      </c>
      <c r="D48" s="88">
        <v>4</v>
      </c>
      <c r="E48" s="89">
        <v>19</v>
      </c>
      <c r="F48" s="88">
        <v>8219</v>
      </c>
      <c r="G48" s="88">
        <v>15941</v>
      </c>
      <c r="H48" s="89">
        <v>24160</v>
      </c>
      <c r="I48" s="88">
        <v>12894</v>
      </c>
      <c r="J48" s="88">
        <v>24609</v>
      </c>
      <c r="K48" s="89">
        <v>37503</v>
      </c>
      <c r="L48" s="88">
        <v>90</v>
      </c>
      <c r="M48" s="88">
        <v>250</v>
      </c>
      <c r="N48" s="89">
        <v>340</v>
      </c>
      <c r="O48" s="91">
        <v>42186</v>
      </c>
      <c r="P48" s="88">
        <v>0</v>
      </c>
      <c r="Q48" s="88">
        <v>0</v>
      </c>
      <c r="R48" s="89">
        <v>0</v>
      </c>
      <c r="S48" s="88">
        <v>778</v>
      </c>
      <c r="T48" s="88">
        <v>198</v>
      </c>
      <c r="U48" s="89">
        <v>976</v>
      </c>
      <c r="V48" s="88">
        <v>29519</v>
      </c>
      <c r="W48" s="88">
        <v>21632</v>
      </c>
      <c r="X48" s="89">
        <v>51151</v>
      </c>
      <c r="Y48" s="88">
        <v>6590</v>
      </c>
      <c r="Z48" s="88">
        <v>23619</v>
      </c>
      <c r="AA48" s="89">
        <v>30209</v>
      </c>
      <c r="AB48" s="91">
        <v>42186</v>
      </c>
      <c r="AC48" s="88">
        <v>1362</v>
      </c>
      <c r="AD48" s="88">
        <v>4709</v>
      </c>
      <c r="AE48" s="89">
        <v>6071</v>
      </c>
      <c r="AF48" s="88">
        <v>15702</v>
      </c>
      <c r="AG48" s="88">
        <v>1457</v>
      </c>
      <c r="AH48" s="89">
        <v>17159</v>
      </c>
      <c r="AI48" s="88">
        <v>2</v>
      </c>
      <c r="AJ48" s="88">
        <v>1</v>
      </c>
      <c r="AK48" s="89">
        <v>3</v>
      </c>
      <c r="AL48" s="88">
        <v>973</v>
      </c>
      <c r="AM48" s="88">
        <v>168</v>
      </c>
      <c r="AN48" s="89">
        <v>1141</v>
      </c>
      <c r="AO48" s="81">
        <v>76144</v>
      </c>
      <c r="AP48" s="81">
        <v>92588</v>
      </c>
      <c r="AQ48" s="90">
        <v>168732</v>
      </c>
    </row>
    <row r="49" spans="1:44" ht="20.25" x14ac:dyDescent="0.3">
      <c r="A49" s="152"/>
      <c r="B49" s="153"/>
      <c r="C49" s="88">
        <v>1997</v>
      </c>
      <c r="D49" s="88">
        <v>659</v>
      </c>
      <c r="E49" s="89">
        <v>2656</v>
      </c>
      <c r="F49" s="88">
        <v>30199</v>
      </c>
      <c r="G49" s="88">
        <v>77195</v>
      </c>
      <c r="H49" s="89">
        <v>107394</v>
      </c>
      <c r="I49" s="88">
        <v>471985</v>
      </c>
      <c r="J49" s="88">
        <v>542611</v>
      </c>
      <c r="K49" s="89">
        <v>1014596</v>
      </c>
      <c r="L49" s="88">
        <v>2853</v>
      </c>
      <c r="M49" s="88">
        <v>2680</v>
      </c>
      <c r="N49" s="89">
        <v>5533</v>
      </c>
      <c r="O49" s="91"/>
      <c r="P49" s="88">
        <v>130</v>
      </c>
      <c r="Q49" s="88">
        <v>0</v>
      </c>
      <c r="R49" s="89">
        <v>130</v>
      </c>
      <c r="S49" s="88">
        <v>8378</v>
      </c>
      <c r="T49" s="88">
        <v>719</v>
      </c>
      <c r="U49" s="89">
        <v>9097</v>
      </c>
      <c r="V49" s="88">
        <v>790886</v>
      </c>
      <c r="W49" s="88">
        <v>505978</v>
      </c>
      <c r="X49" s="89">
        <v>1296864</v>
      </c>
      <c r="Y49" s="88">
        <v>270435</v>
      </c>
      <c r="Z49" s="88">
        <v>676843</v>
      </c>
      <c r="AA49" s="89">
        <v>947278</v>
      </c>
      <c r="AB49" s="91"/>
      <c r="AC49" s="88">
        <v>27320</v>
      </c>
      <c r="AD49" s="88">
        <v>76166</v>
      </c>
      <c r="AE49" s="89">
        <v>103486</v>
      </c>
      <c r="AF49" s="88">
        <v>279993</v>
      </c>
      <c r="AG49" s="88">
        <v>28092</v>
      </c>
      <c r="AH49" s="89">
        <v>308085</v>
      </c>
      <c r="AI49" s="88">
        <v>6213</v>
      </c>
      <c r="AJ49" s="88">
        <v>210</v>
      </c>
      <c r="AK49" s="89">
        <v>6423</v>
      </c>
      <c r="AL49" s="88">
        <v>1992</v>
      </c>
      <c r="AM49" s="88">
        <v>385</v>
      </c>
      <c r="AN49" s="89">
        <v>2377</v>
      </c>
      <c r="AO49" s="81">
        <v>1892381</v>
      </c>
      <c r="AP49" s="81">
        <v>1911538</v>
      </c>
      <c r="AQ49" s="90">
        <v>3803919</v>
      </c>
    </row>
    <row r="50" spans="1:44" s="154" customFormat="1" x14ac:dyDescent="0.2">
      <c r="B50" s="240" t="s">
        <v>15</v>
      </c>
      <c r="C50" s="240"/>
      <c r="D50" s="240"/>
      <c r="E50" s="240"/>
      <c r="F50" s="240"/>
      <c r="G50" s="240"/>
      <c r="H50" s="240"/>
      <c r="I50" s="240"/>
      <c r="J50" s="240"/>
      <c r="K50" s="240"/>
      <c r="L50" s="240"/>
      <c r="M50" s="240"/>
      <c r="N50" s="240"/>
      <c r="O50" s="240" t="s">
        <v>15</v>
      </c>
      <c r="P50" s="240"/>
      <c r="Q50" s="240"/>
      <c r="R50" s="240"/>
      <c r="S50" s="240"/>
      <c r="T50" s="240"/>
      <c r="U50" s="240"/>
      <c r="V50" s="240"/>
      <c r="W50" s="240"/>
      <c r="X50" s="240"/>
      <c r="Y50" s="240"/>
      <c r="Z50" s="240"/>
      <c r="AA50" s="240"/>
      <c r="AB50" s="240" t="s">
        <v>15</v>
      </c>
      <c r="AC50" s="240"/>
      <c r="AD50" s="240"/>
      <c r="AE50" s="240"/>
      <c r="AF50" s="240"/>
      <c r="AG50" s="240"/>
      <c r="AH50" s="240"/>
      <c r="AI50" s="240"/>
      <c r="AJ50" s="240"/>
      <c r="AK50" s="240"/>
      <c r="AL50" s="240"/>
      <c r="AM50" s="240"/>
      <c r="AN50" s="240"/>
      <c r="AO50" s="240"/>
      <c r="AP50" s="240"/>
      <c r="AQ50" s="240"/>
      <c r="AR50" s="155"/>
    </row>
    <row r="51" spans="1:44" s="154" customFormat="1" ht="15" customHeight="1" x14ac:dyDescent="0.2">
      <c r="B51" s="241" t="s">
        <v>55</v>
      </c>
      <c r="C51" s="241"/>
      <c r="D51" s="241"/>
      <c r="E51" s="241"/>
      <c r="F51" s="241"/>
      <c r="G51" s="241"/>
      <c r="H51" s="241"/>
      <c r="I51" s="241"/>
      <c r="J51" s="241"/>
      <c r="K51" s="241"/>
      <c r="L51" s="241"/>
      <c r="M51" s="241"/>
      <c r="N51" s="241"/>
      <c r="O51" s="241" t="s">
        <v>55</v>
      </c>
      <c r="P51" s="241"/>
      <c r="Q51" s="241"/>
      <c r="R51" s="241"/>
      <c r="S51" s="241"/>
      <c r="T51" s="241"/>
      <c r="U51" s="241"/>
      <c r="V51" s="241"/>
      <c r="W51" s="241"/>
      <c r="X51" s="241"/>
      <c r="Y51" s="241"/>
      <c r="Z51" s="241"/>
      <c r="AA51" s="241"/>
      <c r="AB51" s="241" t="s">
        <v>55</v>
      </c>
      <c r="AC51" s="241"/>
      <c r="AD51" s="241"/>
      <c r="AE51" s="241"/>
      <c r="AF51" s="241"/>
      <c r="AG51" s="241"/>
      <c r="AH51" s="241"/>
      <c r="AI51" s="241"/>
      <c r="AJ51" s="241"/>
      <c r="AK51" s="241"/>
      <c r="AL51" s="241"/>
      <c r="AM51" s="241"/>
      <c r="AN51" s="241"/>
      <c r="AO51" s="241"/>
      <c r="AP51" s="241"/>
      <c r="AQ51" s="241"/>
    </row>
    <row r="52" spans="1:44" ht="20.25" x14ac:dyDescent="0.3">
      <c r="A52" s="152"/>
      <c r="B52" s="241"/>
      <c r="C52" s="241"/>
      <c r="D52" s="241"/>
      <c r="E52" s="241"/>
      <c r="F52" s="241"/>
      <c r="G52" s="241"/>
      <c r="H52" s="241"/>
      <c r="I52" s="241"/>
      <c r="J52" s="241"/>
      <c r="K52" s="241"/>
      <c r="L52" s="241"/>
      <c r="M52" s="241"/>
      <c r="N52" s="241"/>
      <c r="O52" s="241"/>
      <c r="P52" s="241"/>
      <c r="Q52" s="241"/>
      <c r="R52" s="241"/>
      <c r="S52" s="241"/>
      <c r="T52" s="241"/>
      <c r="U52" s="241"/>
      <c r="V52" s="241"/>
      <c r="W52" s="241"/>
      <c r="X52" s="241"/>
      <c r="Y52" s="241"/>
      <c r="Z52" s="241"/>
      <c r="AA52" s="241"/>
      <c r="AB52" s="241"/>
      <c r="AC52" s="241"/>
      <c r="AD52" s="241"/>
      <c r="AE52" s="241"/>
      <c r="AF52" s="241"/>
      <c r="AG52" s="241"/>
      <c r="AH52" s="241"/>
      <c r="AI52" s="241"/>
      <c r="AJ52" s="241"/>
      <c r="AK52" s="241"/>
      <c r="AL52" s="241"/>
      <c r="AM52" s="241"/>
      <c r="AN52" s="241"/>
      <c r="AO52" s="241"/>
      <c r="AP52" s="241"/>
      <c r="AQ52" s="241"/>
    </row>
    <row r="53" spans="1:44" ht="20.25" x14ac:dyDescent="0.3">
      <c r="A53" s="152"/>
    </row>
    <row r="54" spans="1:44" ht="20.25" x14ac:dyDescent="0.3">
      <c r="A54" s="152"/>
    </row>
    <row r="55" spans="1:44" ht="16.5" x14ac:dyDescent="0.25">
      <c r="A55" s="151"/>
    </row>
    <row r="56" spans="1:44" ht="16.5" x14ac:dyDescent="0.25">
      <c r="A56" s="151"/>
    </row>
    <row r="57" spans="1:44" ht="16.5" x14ac:dyDescent="0.25">
      <c r="A57" s="151"/>
    </row>
    <row r="58" spans="1:44" ht="16.5" x14ac:dyDescent="0.25">
      <c r="A58" s="151"/>
    </row>
    <row r="59" spans="1:44" ht="16.5" x14ac:dyDescent="0.25">
      <c r="A59" s="151"/>
    </row>
    <row r="60" spans="1:44" ht="16.5" x14ac:dyDescent="0.25">
      <c r="A60" s="151"/>
    </row>
    <row r="61" spans="1:44" ht="16.5" x14ac:dyDescent="0.25">
      <c r="A61" s="151"/>
    </row>
    <row r="62" spans="1:44" ht="16.5" x14ac:dyDescent="0.25">
      <c r="A62" s="151"/>
    </row>
    <row r="63" spans="1:44" ht="16.5" x14ac:dyDescent="0.25">
      <c r="A63" s="151"/>
    </row>
    <row r="64" spans="1:44" ht="16.5" x14ac:dyDescent="0.25">
      <c r="A64" s="151"/>
    </row>
    <row r="65" spans="1:1" ht="16.5" x14ac:dyDescent="0.25">
      <c r="A65" s="151"/>
    </row>
    <row r="66" spans="1:1" ht="16.5" x14ac:dyDescent="0.25">
      <c r="A66" s="151"/>
    </row>
    <row r="67" spans="1:1" ht="16.5" x14ac:dyDescent="0.25">
      <c r="A67" s="151"/>
    </row>
    <row r="68" spans="1:1" ht="16.5" x14ac:dyDescent="0.25">
      <c r="A68" s="151"/>
    </row>
    <row r="69" spans="1:1" ht="16.5" x14ac:dyDescent="0.25">
      <c r="A69" s="151"/>
    </row>
    <row r="70" spans="1:1" ht="16.5" x14ac:dyDescent="0.25">
      <c r="A70" s="151"/>
    </row>
    <row r="71" spans="1:1" ht="16.5" x14ac:dyDescent="0.25">
      <c r="A71" s="151"/>
    </row>
    <row r="72" spans="1:1" ht="16.5" x14ac:dyDescent="0.25">
      <c r="A72" s="151"/>
    </row>
    <row r="73" spans="1:1" ht="16.5" x14ac:dyDescent="0.25">
      <c r="A73" s="151"/>
    </row>
    <row r="74" spans="1:1" ht="20.25" x14ac:dyDescent="0.3">
      <c r="A74" s="152"/>
    </row>
  </sheetData>
  <sheetProtection password="886E" sheet="1" objects="1" scenarios="1"/>
  <mergeCells count="14">
    <mergeCell ref="AO4:AQ4"/>
    <mergeCell ref="B50:N50"/>
    <mergeCell ref="O50:AA50"/>
    <mergeCell ref="AB50:AQ50"/>
    <mergeCell ref="B51:N52"/>
    <mergeCell ref="O51:AA52"/>
    <mergeCell ref="AB51:AQ52"/>
    <mergeCell ref="B1:N1"/>
    <mergeCell ref="B2:N2"/>
    <mergeCell ref="O2:AA2"/>
    <mergeCell ref="AB2:AQ2"/>
    <mergeCell ref="B3:N3"/>
    <mergeCell ref="O3:AA3"/>
    <mergeCell ref="AB3:AQ3"/>
  </mergeCells>
  <conditionalFormatting sqref="B1:B2 B4:B29 B31:B41 B49 B77:B1048576">
    <cfRule type="expression" dxfId="17" priority="15">
      <formula>AND(MONTH($B1)=MONTH($B$3),YEAR($B1)=YEAR($B$3),EOMONTH($B1,0)=$B$3)</formula>
    </cfRule>
    <cfRule type="expression" dxfId="16" priority="16">
      <formula>AND(MONTH($B1)=MONTH($B$3),YEAR($B1)=YEAR($B$3),EOMONTH($B1,0)&lt;&gt;$B$3)</formula>
    </cfRule>
  </conditionalFormatting>
  <conditionalFormatting sqref="O1">
    <cfRule type="expression" dxfId="15" priority="13">
      <formula>AND(MONTH($B1)=MONTH($B$3),YEAR($B1)=YEAR($B$3),EOMONTH($B1,0)=$B$3)</formula>
    </cfRule>
    <cfRule type="expression" dxfId="14" priority="14">
      <formula>AND(MONTH($B1)=MONTH($B$3),YEAR($B1)=YEAR($B$3),EOMONTH($B1,0)&lt;&gt;$B$3)</formula>
    </cfRule>
  </conditionalFormatting>
  <conditionalFormatting sqref="B43:B48">
    <cfRule type="expression" dxfId="13" priority="11">
      <formula>AND(MONTH($B43)=MONTH($B$3),YEAR($B43)=YEAR($B$3),EOMONTH($B43,0)=$B$3)</formula>
    </cfRule>
    <cfRule type="expression" dxfId="12" priority="12">
      <formula>AND(MONTH($B43)=MONTH($B$3),YEAR($B43)=YEAR($B$3),EOMONTH($B43,0)&lt;&gt;$B$3)</formula>
    </cfRule>
  </conditionalFormatting>
  <conditionalFormatting sqref="O2">
    <cfRule type="expression" dxfId="11" priority="9">
      <formula>AND(MONTH($B2)=MONTH($B$3),YEAR($B2)=YEAR($B$3),EOMONTH($B2,0)=$B$3)</formula>
    </cfRule>
    <cfRule type="expression" dxfId="10" priority="10">
      <formula>AND(MONTH($B2)=MONTH($B$3),YEAR($B2)=YEAR($B$3),EOMONTH($B2,0)&lt;&gt;$B$3)</formula>
    </cfRule>
  </conditionalFormatting>
  <conditionalFormatting sqref="AB1">
    <cfRule type="expression" dxfId="9" priority="7">
      <formula>AND(MONTH($B1)=MONTH($B$3),YEAR($B1)=YEAR($B$3),EOMONTH($B1,0)=$B$3)</formula>
    </cfRule>
    <cfRule type="expression" dxfId="8" priority="8">
      <formula>AND(MONTH($B1)=MONTH($B$3),YEAR($B1)=YEAR($B$3),EOMONTH($B1,0)&lt;&gt;$B$3)</formula>
    </cfRule>
  </conditionalFormatting>
  <conditionalFormatting sqref="AB2">
    <cfRule type="expression" dxfId="7" priority="5">
      <formula>AND(MONTH($B2)=MONTH($B$3),YEAR($B2)=YEAR($B$3),EOMONTH($B2,0)=$B$3)</formula>
    </cfRule>
    <cfRule type="expression" dxfId="6" priority="6">
      <formula>AND(MONTH($B2)=MONTH($B$3),YEAR($B2)=YEAR($B$3),EOMONTH($B2,0)&lt;&gt;$B$3)</formula>
    </cfRule>
  </conditionalFormatting>
  <conditionalFormatting sqref="B50:B51">
    <cfRule type="expression" dxfId="5" priority="17">
      <formula>AND(MONTH(#REF!)=MONTH($B$3),YEAR(#REF!)=YEAR($B$3),EOMONTH(#REF!,0)=$B$3)</formula>
    </cfRule>
    <cfRule type="expression" dxfId="4" priority="18">
      <formula>AND(MONTH(#REF!)=MONTH($B$3),YEAR(#REF!)=YEAR($B$3),EOMONTH(#REF!,0)&lt;&gt;$B$3)</formula>
    </cfRule>
  </conditionalFormatting>
  <conditionalFormatting sqref="O50:O51">
    <cfRule type="expression" dxfId="3" priority="3">
      <formula>AND(MONTH(#REF!)=MONTH($B$3),YEAR(#REF!)=YEAR($B$3),EOMONTH(#REF!,0)=$B$3)</formula>
    </cfRule>
    <cfRule type="expression" dxfId="2" priority="4">
      <formula>AND(MONTH(#REF!)=MONTH($B$3),YEAR(#REF!)=YEAR($B$3),EOMONTH(#REF!,0)&lt;&gt;$B$3)</formula>
    </cfRule>
  </conditionalFormatting>
  <conditionalFormatting sqref="AB50:AB51">
    <cfRule type="expression" dxfId="1" priority="1">
      <formula>AND(MONTH(#REF!)=MONTH($B$3),YEAR(#REF!)=YEAR($B$3),EOMONTH(#REF!,0)=$B$3)</formula>
    </cfRule>
    <cfRule type="expression" dxfId="0" priority="2">
      <formula>AND(MONTH(#REF!)=MONTH($B$3),YEAR(#REF!)=YEAR($B$3),EOMONTH(#REF!,0)&lt;&gt;$B$3)</formula>
    </cfRule>
  </conditionalFormatting>
  <printOptions horizontalCentered="1"/>
  <pageMargins left="0.35" right="0.32" top="0.27" bottom="0.37" header="0.12" footer="0.21"/>
  <pageSetup paperSize="122" scale="85" orientation="portrait" r:id="rId1"/>
  <colBreaks count="2" manualBreakCount="2">
    <brk id="14" max="1048575" man="1"/>
    <brk id="2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Tapa</vt:lpstr>
      <vt:lpstr>Resu</vt:lpstr>
      <vt:lpstr>Neto</vt:lpstr>
      <vt:lpstr>M Acu</vt:lpstr>
      <vt:lpstr>M Graf</vt:lpstr>
      <vt:lpstr>M Mes</vt:lpstr>
      <vt:lpstr>L Acu</vt:lpstr>
      <vt:lpstr>L Mes</vt:lpstr>
      <vt:lpstr>M Pre-Pos</vt:lpstr>
      <vt:lpstr>M Net Pre Pos</vt:lpstr>
      <vt:lpstr>'L Acu'!Área_de_impresión</vt:lpstr>
      <vt:lpstr>'L Mes'!Área_de_impresión</vt:lpstr>
      <vt:lpstr>'M Acu'!Área_de_impresión</vt:lpstr>
      <vt:lpstr>'M Graf'!Área_de_impresión</vt:lpstr>
      <vt:lpstr>'M Mes'!Área_de_impresión</vt:lpstr>
      <vt:lpstr>'M Net Pre Pos'!Área_de_impresión</vt:lpstr>
      <vt:lpstr>'M Pre-Pos'!Área_de_impresión</vt:lpstr>
      <vt:lpstr>Neto!Área_de_impresión</vt:lpstr>
      <vt:lpstr>Resu!Área_de_impresión</vt:lpstr>
      <vt:lpstr>Tapa!Área_de_impresión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Cabrera Zárate</dc:creator>
  <cp:lastModifiedBy>Manuel Cabrera Zárate</cp:lastModifiedBy>
  <cp:lastPrinted>2015-04-06T13:00:32Z</cp:lastPrinted>
  <dcterms:created xsi:type="dcterms:W3CDTF">2012-05-16T13:35:26Z</dcterms:created>
  <dcterms:modified xsi:type="dcterms:W3CDTF">2015-08-06T18:06:27Z</dcterms:modified>
</cp:coreProperties>
</file>